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3"/>
  </bookViews>
  <sheets>
    <sheet name="CAT BURSE " sheetId="1" r:id="rId1"/>
    <sheet name="BURSE SOCIALE" sheetId="2" r:id="rId2"/>
    <sheet name="BURSE-SPEC-AN" sheetId="3" r:id="rId3"/>
    <sheet name="BURSE MERIT" sheetId="4" r:id="rId4"/>
    <sheet name="Bursa de performanta" sheetId="5" r:id="rId5"/>
    <sheet name="Bursa speciala" sheetId="6" r:id="rId6"/>
  </sheets>
  <definedNames>
    <definedName name="_xlnm.Print_Area" localSheetId="3">'BURSE MERIT'!$B$3:$J$73</definedName>
    <definedName name="_xlnm.Print_Area" localSheetId="1">'BURSE SOCIALE'!$A$3:$H$103</definedName>
    <definedName name="_xlnm.Print_Area" localSheetId="2">'BURSE-SPEC-AN'!$B$1:$M$46</definedName>
    <definedName name="_xlnm.Print_Area" localSheetId="0">'CAT BURSE '!$A$4:$E$38</definedName>
  </definedNames>
  <calcPr fullCalcOnLoad="1"/>
</workbook>
</file>

<file path=xl/sharedStrings.xml><?xml version="1.0" encoding="utf-8"?>
<sst xmlns="http://schemas.openxmlformats.org/spreadsheetml/2006/main" count="796" uniqueCount="149">
  <si>
    <t>NR. CRT.</t>
  </si>
  <si>
    <t>SPECIALIZAREA</t>
  </si>
  <si>
    <t>STUDII AMERICANE</t>
  </si>
  <si>
    <t>JURNALISM</t>
  </si>
  <si>
    <t>STUDII ANGLO-AMERICANE</t>
  </si>
  <si>
    <t>MASTER</t>
  </si>
  <si>
    <t>CICLUL</t>
  </si>
  <si>
    <t>Membri:</t>
  </si>
  <si>
    <t>REPARTIZAREA</t>
  </si>
  <si>
    <t>FOND DE REZERVA</t>
  </si>
  <si>
    <t>ANUL DE STUDIU</t>
  </si>
  <si>
    <t>BURSE SOCIALE</t>
  </si>
  <si>
    <t>NR. BURSE ALOCATE</t>
  </si>
  <si>
    <t>Licență</t>
  </si>
  <si>
    <t>Jurnalism</t>
  </si>
  <si>
    <t>Master</t>
  </si>
  <si>
    <t>Studii Anglo-Americane</t>
  </si>
  <si>
    <t>Comunicare</t>
  </si>
  <si>
    <t>AN DE STUDII</t>
  </si>
  <si>
    <t>Comisia UOC pentru acordarea burselor</t>
  </si>
  <si>
    <t>Președinte,</t>
  </si>
  <si>
    <t>Ec. Mariana Atanasie, Director Economic</t>
  </si>
  <si>
    <t>PROCENT DIN TOTAL STUD. BUGET.</t>
  </si>
  <si>
    <t>TOTAL</t>
  </si>
  <si>
    <t>Bugetat</t>
  </si>
  <si>
    <t>OBSERVAȚII</t>
  </si>
  <si>
    <t>III</t>
  </si>
  <si>
    <t>Lect. univ. dr. Alexandru Bobe, Prorector</t>
  </si>
  <si>
    <t>CNP</t>
  </si>
  <si>
    <t>BURSE DE MERIT</t>
  </si>
  <si>
    <t>BURSE SOCIALE**</t>
  </si>
  <si>
    <r>
      <t>(</t>
    </r>
    <r>
      <rPr>
        <b/>
        <i/>
        <sz val="10"/>
        <rFont val="Times New Roman"/>
        <family val="1"/>
      </rPr>
      <t>media minima 8.00</t>
    </r>
    <r>
      <rPr>
        <i/>
        <sz val="10"/>
        <rFont val="Times New Roman"/>
        <family val="1"/>
      </rPr>
      <t>; studenții din anii II și III sunt</t>
    </r>
    <r>
      <rPr>
        <b/>
        <i/>
        <sz val="10"/>
        <rFont val="Times New Roman"/>
        <family val="1"/>
      </rPr>
      <t xml:space="preserve"> integraliști</t>
    </r>
    <r>
      <rPr>
        <i/>
        <sz val="10"/>
        <rFont val="Times New Roman"/>
        <family val="1"/>
      </rPr>
      <t>)</t>
    </r>
  </si>
  <si>
    <t>II</t>
  </si>
  <si>
    <t>I</t>
  </si>
  <si>
    <t>Taxă</t>
  </si>
  <si>
    <t>Ing. Laurențiu Sîrbu - Director General Administrativ</t>
  </si>
  <si>
    <t>Engleză + B</t>
  </si>
  <si>
    <t>Română + B</t>
  </si>
  <si>
    <t>Engleză (It/fr)</t>
  </si>
  <si>
    <t>Românistică</t>
  </si>
  <si>
    <t>BURSE DE PERFORMANȚĂ</t>
  </si>
  <si>
    <t>BURSE SPECIALE</t>
  </si>
  <si>
    <t>PUNCTAJ</t>
  </si>
  <si>
    <t>COMISIA DE ACORDARE DE BURSE ȘI ALTE FORME DE SPRIJIN MATERIAL</t>
  </si>
  <si>
    <t>Lect. univ. dr. Nicoleta Sava</t>
  </si>
  <si>
    <t>Limbi moderne în dinamica plurilingvă</t>
  </si>
  <si>
    <t>9.90</t>
  </si>
  <si>
    <t>9.80</t>
  </si>
  <si>
    <t>30 puncte</t>
  </si>
  <si>
    <t>Ghimiciu Maria Lavinia, studentă</t>
  </si>
  <si>
    <t>Departajare media anilor de studii licență 9.43</t>
  </si>
  <si>
    <r>
      <t xml:space="preserve">Conform art.13 (c), din Regulamentul UOC privind acordarea de burse și alte forme de sprijin material, pot beneficia de bursele sociale cei </t>
    </r>
    <r>
      <rPr>
        <b/>
        <i/>
        <sz val="10"/>
        <rFont val="Times New Roman"/>
        <family val="1"/>
      </rPr>
      <t>care nu realizează un venit mediul net pe membru de familie mai mare decât salariul minim de bază pe economie</t>
    </r>
    <r>
      <rPr>
        <i/>
        <sz val="10"/>
        <rFont val="Times New Roman"/>
        <family val="1"/>
      </rPr>
      <t>.</t>
    </r>
  </si>
  <si>
    <t>Engleză + G,T</t>
  </si>
  <si>
    <t>Studii americane</t>
  </si>
  <si>
    <t>Departajare media ponderată din anul precedent 9.83</t>
  </si>
  <si>
    <t xml:space="preserve"> DOSARE RESPINSE</t>
  </si>
  <si>
    <t>CERERI RESPINSE</t>
  </si>
  <si>
    <t xml:space="preserve">Jurnalism </t>
  </si>
  <si>
    <t>20 puncte</t>
  </si>
  <si>
    <t>DOSARE RESPINSE</t>
  </si>
  <si>
    <t>depășește pragul minim de venituri</t>
  </si>
  <si>
    <r>
      <t>VALOAREA BURSEI:</t>
    </r>
    <r>
      <rPr>
        <b/>
        <sz val="10"/>
        <rFont val="Times New Roman"/>
        <family val="1"/>
      </rPr>
      <t xml:space="preserve"> 950 LEI / LUNĂ</t>
    </r>
  </si>
  <si>
    <t>anul universitar 2020/2021</t>
  </si>
  <si>
    <t>conf. art. 8(2) Regulament FL</t>
  </si>
  <si>
    <t>Engleză-B</t>
  </si>
  <si>
    <t>Relații publice</t>
  </si>
  <si>
    <t>LMDP</t>
  </si>
  <si>
    <t>conf. art. 6(3) Regulament FL</t>
  </si>
  <si>
    <t xml:space="preserve">Conf.univ.dr. Ileana Jitaru </t>
  </si>
  <si>
    <t>Conf.univ.dr. Nedelcu Veronica</t>
  </si>
  <si>
    <t>Conf. univ. dr. Alina Buzatu</t>
  </si>
  <si>
    <t>Studii de Românistică</t>
  </si>
  <si>
    <t xml:space="preserve">CERERI RESPINSE </t>
  </si>
  <si>
    <t xml:space="preserve">Taxă </t>
  </si>
  <si>
    <t>130 puncte</t>
  </si>
  <si>
    <t>50 puncte</t>
  </si>
  <si>
    <t>Engleză + G</t>
  </si>
  <si>
    <r>
      <t>VALOAREA BURSEI:</t>
    </r>
    <r>
      <rPr>
        <b/>
        <sz val="10"/>
        <rFont val="Times New Roman"/>
        <family val="1"/>
      </rPr>
      <t xml:space="preserve"> 800 LEI / LUNĂ</t>
    </r>
  </si>
  <si>
    <r>
      <rPr>
        <sz val="14"/>
        <rFont val="Times New Roman"/>
        <family val="1"/>
      </rPr>
      <t xml:space="preserve">CUANTUMUL BURSEI: </t>
    </r>
    <r>
      <rPr>
        <b/>
        <sz val="14"/>
        <rFont val="Times New Roman"/>
        <family val="1"/>
      </rPr>
      <t xml:space="preserve"> 600 LEI / LUNA</t>
    </r>
  </si>
  <si>
    <t>Salariul minim net de bază pe economie în 2020 este de  1346 lei</t>
  </si>
  <si>
    <t>VENIT</t>
  </si>
  <si>
    <t xml:space="preserve"> anul universitar 2020/2021</t>
  </si>
  <si>
    <r>
      <t>*c</t>
    </r>
    <r>
      <rPr>
        <i/>
        <sz val="9"/>
        <rFont val="Times New Roman"/>
        <family val="1"/>
      </rPr>
      <t>onform Adresei nr. 14343/06.11.2020, fondul alocat Facultății de Litere este de lei</t>
    </r>
  </si>
  <si>
    <t>**conform Hotărârii 741/26.10.2020 a Senatului UOC, cuantumul minim al bursei sociale a fost stabilit la 600 lei, iar cel al bursei de merit la 800 lei, al bursei de perfomanță 950 lei și al bursei speciale 950 lei.</t>
  </si>
  <si>
    <t xml:space="preserve"> </t>
  </si>
  <si>
    <t>RELAȚII PUBLICE ȘI DEZVOLTARE INTERCULTURALĂ</t>
  </si>
  <si>
    <t>Bursa medicală</t>
  </si>
  <si>
    <t>Bursa medicala</t>
  </si>
  <si>
    <t>Bursă medicală</t>
  </si>
  <si>
    <t>SA</t>
  </si>
  <si>
    <t>Franceză Italiană</t>
  </si>
  <si>
    <t>Română - B</t>
  </si>
  <si>
    <t>Relatii Publice</t>
  </si>
  <si>
    <t>Studii anglo-americane</t>
  </si>
  <si>
    <t>Engleza + B</t>
  </si>
  <si>
    <t>Limbi moderne în dinamică plurilingvă</t>
  </si>
  <si>
    <t>Engleză + F,I</t>
  </si>
  <si>
    <t>RPDI</t>
  </si>
  <si>
    <t>Franceză + B</t>
  </si>
  <si>
    <t>Relații publice și dezvoltare interculturală</t>
  </si>
  <si>
    <t>9.70</t>
  </si>
  <si>
    <t>NOTĂ: În cazul mediilor egale, departajarea s-a realizat conform art. 9(4) din Regulementul privind acordarea de burse și alte forme de sprijin material al Facultății de Litere.</t>
  </si>
  <si>
    <t xml:space="preserve">Conf. univ. dr. Olivia Chirobocea-Tudor </t>
  </si>
  <si>
    <t>9.50</t>
  </si>
  <si>
    <t>Departajare media anilor de studii licență 9.91</t>
  </si>
  <si>
    <t>Departajare media anului III de studii licență 9.80</t>
  </si>
  <si>
    <t>Departajare media anului III de studii licență 9.83</t>
  </si>
  <si>
    <t>CATEGORIA DE BURSĂ</t>
  </si>
  <si>
    <t xml:space="preserve"> Repartizarea fondului de burse* alocat Facultății de Litere pe categorii de burse în  anul universitar 2020/2021</t>
  </si>
  <si>
    <r>
      <t>VALOARE BURSĂ</t>
    </r>
    <r>
      <rPr>
        <i/>
        <sz val="10"/>
        <rFont val="Times New Roman"/>
        <family val="1"/>
      </rPr>
      <t xml:space="preserve"> (LEI / LUNĂ)**</t>
    </r>
  </si>
  <si>
    <r>
      <t>FONDUL ALOCAT  FIECĂREI CATEGORII DE BURSE</t>
    </r>
    <r>
      <rPr>
        <sz val="10"/>
        <rFont val="Times New Roman"/>
        <family val="1"/>
      </rPr>
      <t xml:space="preserve"> (LEI / LUNĂ)</t>
    </r>
  </si>
  <si>
    <r>
      <t>PROCENT DIN FONDUL DE BURSE ALOCAT FACULTĂȚII</t>
    </r>
    <r>
      <rPr>
        <i/>
        <sz val="10"/>
        <rFont val="Times New Roman"/>
        <family val="1"/>
      </rPr>
      <t xml:space="preserve"> (%)</t>
    </r>
  </si>
  <si>
    <t>NUMELE ȘI PRENUMELE</t>
  </si>
  <si>
    <r>
      <t>fondului de</t>
    </r>
    <r>
      <rPr>
        <sz val="10"/>
        <rFont val="Times New Roman"/>
        <family val="1"/>
      </rPr>
      <t xml:space="preserve"> BURSE DE MERIT</t>
    </r>
    <r>
      <rPr>
        <b/>
        <sz val="10"/>
        <rFont val="Times New Roman"/>
        <family val="1"/>
      </rPr>
      <t xml:space="preserve"> pe</t>
    </r>
    <r>
      <rPr>
        <b/>
        <i/>
        <sz val="10"/>
        <rFont val="Times New Roman"/>
        <family val="1"/>
      </rPr>
      <t xml:space="preserve"> </t>
    </r>
    <r>
      <rPr>
        <i/>
        <sz val="10"/>
        <rFont val="Times New Roman"/>
        <family val="1"/>
      </rPr>
      <t xml:space="preserve">SPECIALIZĂRI </t>
    </r>
    <r>
      <rPr>
        <b/>
        <i/>
        <sz val="10"/>
        <rFont val="Times New Roman"/>
        <family val="1"/>
      </rPr>
      <t xml:space="preserve">și </t>
    </r>
    <r>
      <rPr>
        <i/>
        <sz val="10"/>
        <rFont val="Times New Roman"/>
        <family val="1"/>
      </rPr>
      <t>ANI DE STUDII</t>
    </r>
    <r>
      <rPr>
        <b/>
        <sz val="10"/>
        <rFont val="Times New Roman"/>
        <family val="1"/>
      </rPr>
      <t>, în anul universitar 2020/2021</t>
    </r>
  </si>
  <si>
    <t>UNIVERSITATEA OVIDIUS  DIN CONSTANȚA</t>
  </si>
  <si>
    <t>FACULTATEA DE LITERE</t>
  </si>
  <si>
    <r>
      <t>(cf. art 5(1)  din REGULAMENTUL PRIVIND ACORDAREA DE BURSE şi ALTE FORME DE SPRIJIN MATERIAL pentru studii universitare și masterat, aprobat de Senatul UOC din 22.10.2020, distribuția fondului se face</t>
    </r>
    <r>
      <rPr>
        <b/>
        <i/>
        <sz val="10"/>
        <rFont val="Times New Roman"/>
        <family val="1"/>
      </rPr>
      <t xml:space="preserve"> PROPORȚIONAL CU NUMĂRUL STUDENȚILOR BUGETAȚI)</t>
    </r>
  </si>
  <si>
    <t>NR. STUD. BUGETAȚI</t>
  </si>
  <si>
    <t>Burse de merit</t>
  </si>
  <si>
    <t>NR. STUDENȚI BUGETAȚI</t>
  </si>
  <si>
    <t>PROCENT DIN TOTAL STUDENȚI BUGETAȚI</t>
  </si>
  <si>
    <t>BURSA DE MERIT</t>
  </si>
  <si>
    <t>STUDII DE ROMANISTICĂ</t>
  </si>
  <si>
    <t>ROMÂNĂ + B</t>
  </si>
  <si>
    <t>ENGLEZĂ + B</t>
  </si>
  <si>
    <t>FRANCEZĂ + B</t>
  </si>
  <si>
    <t>LICENȚĂ</t>
  </si>
  <si>
    <t>LIMBI MODERNE ÎN DINAMICĂ PLURILINGVĂ</t>
  </si>
  <si>
    <t>COMUNICARE ȘI DISCURS INTERCULTURAL ÎN SPAȚIUL EUROPEAN</t>
  </si>
  <si>
    <t>BUGETAT / TAXĂ</t>
  </si>
  <si>
    <t>MEDIA PONDERATĂ</t>
  </si>
  <si>
    <t>SPECIALIZA     REA</t>
  </si>
  <si>
    <t>UNIVERSITATEA OVIDIUS DIN CONSTANȚA</t>
  </si>
  <si>
    <t>Departajare media ponderată din anul precedent 9.60</t>
  </si>
  <si>
    <t>Departajare media de admitere 9.80</t>
  </si>
  <si>
    <t>Departajare media de admitere 9.53</t>
  </si>
  <si>
    <t>Departajare media de admitere 9.75</t>
  </si>
  <si>
    <t>recalculat, declarat 870</t>
  </si>
  <si>
    <t>1750/ 400</t>
  </si>
  <si>
    <t>Engleză + I,F</t>
  </si>
  <si>
    <t>Notă: art. 6(3) Beneficiarii burselor acordate de Facultatea de Litere în baza prezentului regulament sunt studenții români înmatriculați la studii universitare de licență și masterat, învățământ cu frecvență, școlarizați în regim bugetat și cu taxă.</t>
  </si>
  <si>
    <t xml:space="preserve">         Art 8(2) Bursa pentru stimularea performanței prevăzute la alin. (1), lit. b) se poate acorda studenților începând cu anul al doilea de studii, pentru o perioadă de un an calendaristic, dar nu mai mult de finalizarea studiilor.</t>
  </si>
  <si>
    <t>Membri,</t>
  </si>
  <si>
    <t>CERERI CU REZOLUȚIE NEGATIVĂ</t>
  </si>
  <si>
    <t>Conf. univ. dr. Dan Marcel Iliescu, Rector</t>
  </si>
  <si>
    <t>C.J. Loredana Maxilimiana Dan, Director Juridic</t>
  </si>
  <si>
    <t>Irimia Mihaela, Secretar șef Universitate</t>
  </si>
  <si>
    <t>Stanciu Ioana Eliza, student, membru Consiliul de Administrație</t>
  </si>
  <si>
    <t>Mariana Soare, secretar șef FL</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</si>
</sst>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 numFmtId="176" formatCode="#"/>
    <numFmt numFmtId="177" formatCode="&quot;Da&quot;;&quot;Da&quot;;&quot;Nu&quot;"/>
    <numFmt numFmtId="178" formatCode="&quot;Adevărat&quot;;&quot;Adevărat&quot;;&quot;Fals&quot;"/>
    <numFmt numFmtId="179" formatCode="&quot;Activat&quot;;&quot;Activat&quot;;&quot;Dezactivat&quot;"/>
    <numFmt numFmtId="180" formatCode="[$¥€-2]\ #,##0.00_);[Red]\([$¥€-2]\ #,##0.00\)"/>
  </numFmts>
  <fonts count="90">
    <font>
      <sz val="10"/>
      <name val="Arial"/>
      <family val="0"/>
    </font>
    <font>
      <b/>
      <sz val="10"/>
      <name val="Times New Roman"/>
      <family val="1"/>
    </font>
    <font>
      <sz val="8"/>
      <name val="Arial"/>
      <family val="2"/>
    </font>
    <font>
      <sz val="10"/>
      <name val="Times New Roman"/>
      <family val="1"/>
    </font>
    <font>
      <i/>
      <sz val="10"/>
      <name val="Times New Roman"/>
      <family val="1"/>
    </font>
    <font>
      <sz val="9"/>
      <name val="Times New Roman"/>
      <family val="1"/>
    </font>
    <font>
      <b/>
      <sz val="12"/>
      <name val="Times New Roman"/>
      <family val="1"/>
    </font>
    <font>
      <b/>
      <sz val="14"/>
      <name val="Times New Roman"/>
      <family val="1"/>
    </font>
    <font>
      <b/>
      <i/>
      <sz val="12"/>
      <name val="Times New Roman"/>
      <family val="1"/>
    </font>
    <font>
      <sz val="12"/>
      <name val="Times New Roman"/>
      <family val="1"/>
    </font>
    <font>
      <sz val="14"/>
      <name val="Times New Roman"/>
      <family val="1"/>
    </font>
    <font>
      <b/>
      <sz val="16"/>
      <name val="Times New Roman"/>
      <family val="1"/>
    </font>
    <font>
      <b/>
      <sz val="10"/>
      <color indexed="10"/>
      <name val="Times New Roman"/>
      <family val="1"/>
    </font>
    <font>
      <b/>
      <i/>
      <sz val="10"/>
      <name val="Times New Roman"/>
      <family val="1"/>
    </font>
    <font>
      <sz val="14"/>
      <color indexed="10"/>
      <name val="Times New Roman"/>
      <family val="1"/>
    </font>
    <font>
      <b/>
      <sz val="8"/>
      <name val="Times New Roman"/>
      <family val="1"/>
    </font>
    <font>
      <sz val="8"/>
      <name val="Times New Roman"/>
      <family val="1"/>
    </font>
    <font>
      <i/>
      <sz val="8"/>
      <name val="Times New Roman"/>
      <family val="1"/>
    </font>
    <font>
      <b/>
      <sz val="8"/>
      <color indexed="10"/>
      <name val="Times New Roman"/>
      <family val="1"/>
    </font>
    <font>
      <b/>
      <sz val="9"/>
      <name val="Times New Roman"/>
      <family val="1"/>
    </font>
    <font>
      <b/>
      <sz val="11"/>
      <name val="Times New Roman"/>
      <family val="1"/>
    </font>
    <font>
      <sz val="11"/>
      <name val="Times New Roman"/>
      <family val="1"/>
    </font>
    <font>
      <b/>
      <sz val="10"/>
      <name val="Arial"/>
      <family val="2"/>
    </font>
    <font>
      <sz val="9"/>
      <name val="Arial"/>
      <family val="2"/>
    </font>
    <font>
      <i/>
      <sz val="9"/>
      <name val="Times New Roman"/>
      <family val="1"/>
    </font>
    <font>
      <sz val="9"/>
      <color indexed="8"/>
      <name val="Times New Roman"/>
      <family val="1"/>
    </font>
    <font>
      <b/>
      <i/>
      <sz val="8"/>
      <name val="Times New Roman"/>
      <family val="1"/>
    </font>
    <font>
      <sz val="11"/>
      <color indexed="8"/>
      <name val="Times New Roman"/>
      <family val="1"/>
    </font>
    <font>
      <b/>
      <sz val="11"/>
      <color indexed="8"/>
      <name val="Times New Roman"/>
      <family val="1"/>
    </font>
    <font>
      <sz val="8.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Times New Roman"/>
      <family val="1"/>
    </font>
    <font>
      <b/>
      <sz val="12"/>
      <color indexed="8"/>
      <name val="Times New Roman"/>
      <family val="1"/>
    </font>
    <font>
      <sz val="12"/>
      <color indexed="8"/>
      <name val="Times New Roman"/>
      <family val="1"/>
    </font>
    <font>
      <sz val="10"/>
      <color indexed="8"/>
      <name val="Times New Roman"/>
      <family val="1"/>
    </font>
    <font>
      <sz val="10"/>
      <color indexed="10"/>
      <name val="Arial"/>
      <family val="2"/>
    </font>
    <font>
      <sz val="8"/>
      <color indexed="10"/>
      <name val="Times New Roman"/>
      <family val="1"/>
    </font>
    <font>
      <sz val="10"/>
      <color indexed="10"/>
      <name val="Times New Roman"/>
      <family val="1"/>
    </font>
    <font>
      <sz val="12"/>
      <color indexed="8"/>
      <name val="Calibri"/>
      <family val="2"/>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Times New Roman"/>
      <family val="1"/>
    </font>
    <font>
      <b/>
      <sz val="10"/>
      <color rgb="FFFF0000"/>
      <name val="Times New Roman"/>
      <family val="1"/>
    </font>
    <font>
      <sz val="9"/>
      <color rgb="FFFF0000"/>
      <name val="Times New Roman"/>
      <family val="1"/>
    </font>
    <font>
      <sz val="9"/>
      <color theme="1"/>
      <name val="Times New Roman"/>
      <family val="1"/>
    </font>
    <font>
      <b/>
      <sz val="12"/>
      <color theme="1"/>
      <name val="Times New Roman"/>
      <family val="1"/>
    </font>
    <font>
      <sz val="12"/>
      <color theme="1"/>
      <name val="Times New Roman"/>
      <family val="1"/>
    </font>
    <font>
      <sz val="10"/>
      <color theme="1"/>
      <name val="Times New Roman"/>
      <family val="1"/>
    </font>
    <font>
      <sz val="10"/>
      <color rgb="FFFF0000"/>
      <name val="Arial"/>
      <family val="2"/>
    </font>
    <font>
      <sz val="11"/>
      <color theme="1"/>
      <name val="Times New Roman"/>
      <family val="1"/>
    </font>
    <font>
      <sz val="8"/>
      <color rgb="FFFF0000"/>
      <name val="Times New Roman"/>
      <family val="1"/>
    </font>
    <font>
      <sz val="10"/>
      <color rgb="FFFF0000"/>
      <name val="Times New Roman"/>
      <family val="1"/>
    </font>
    <font>
      <sz val="12"/>
      <color theme="1"/>
      <name val="Calibri"/>
      <family val="2"/>
    </font>
    <font>
      <b/>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color indexed="8"/>
      </left>
      <right>
        <color indexed="63"/>
      </right>
      <top style="thin">
        <color indexed="8"/>
      </top>
      <bottom style="thin">
        <color indexed="8"/>
      </bottom>
    </border>
    <border>
      <left style="thin"/>
      <right style="thin"/>
      <top>
        <color indexed="63"/>
      </top>
      <bottom>
        <color indexed="63"/>
      </bottom>
    </border>
    <border>
      <left>
        <color indexed="63"/>
      </left>
      <right style="thin"/>
      <top style="thin"/>
      <bottom style="thin"/>
    </border>
    <border>
      <left style="thin"/>
      <right style="medium"/>
      <top>
        <color indexed="63"/>
      </top>
      <bottom style="thin"/>
    </border>
    <border>
      <left style="thin"/>
      <right style="medium"/>
      <top style="thin"/>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style="medium"/>
      <right style="thin"/>
      <top style="thin"/>
      <bottom style="thin"/>
    </border>
    <border>
      <left style="medium"/>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29">
    <xf numFmtId="0" fontId="0" fillId="0" borderId="0" xfId="0" applyAlignment="1">
      <alignment/>
    </xf>
    <xf numFmtId="0" fontId="3" fillId="0" borderId="0" xfId="0" applyFont="1" applyAlignment="1">
      <alignment/>
    </xf>
    <xf numFmtId="0" fontId="3" fillId="0" borderId="0" xfId="0" applyFont="1" applyBorder="1"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left"/>
    </xf>
    <xf numFmtId="0" fontId="3" fillId="0" borderId="0" xfId="0" applyFont="1" applyAlignment="1">
      <alignment horizontal="left"/>
    </xf>
    <xf numFmtId="0" fontId="3"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horizontal="left"/>
    </xf>
    <xf numFmtId="0" fontId="0" fillId="0" borderId="0" xfId="0" applyBorder="1" applyAlignment="1">
      <alignment/>
    </xf>
    <xf numFmtId="0" fontId="9" fillId="0" borderId="0" xfId="0" applyFont="1" applyAlignment="1">
      <alignment/>
    </xf>
    <xf numFmtId="0" fontId="9" fillId="0" borderId="10" xfId="0" applyFont="1" applyFill="1" applyBorder="1" applyAlignment="1">
      <alignment horizontal="center" vertical="center"/>
    </xf>
    <xf numFmtId="0" fontId="14" fillId="0" borderId="10" xfId="0" applyFont="1" applyFill="1" applyBorder="1" applyAlignment="1">
      <alignment/>
    </xf>
    <xf numFmtId="0" fontId="1"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Alignment="1">
      <alignment/>
    </xf>
    <xf numFmtId="0" fontId="3" fillId="0" borderId="0" xfId="0" applyFont="1" applyAlignment="1">
      <alignment/>
    </xf>
    <xf numFmtId="4" fontId="3" fillId="0" borderId="0" xfId="0" applyNumberFormat="1" applyFont="1" applyAlignment="1">
      <alignment/>
    </xf>
    <xf numFmtId="0" fontId="1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34" borderId="0" xfId="0" applyFill="1" applyAlignment="1">
      <alignment/>
    </xf>
    <xf numFmtId="0" fontId="3" fillId="34" borderId="0" xfId="0" applyFont="1" applyFill="1" applyAlignment="1">
      <alignment/>
    </xf>
    <xf numFmtId="0" fontId="16" fillId="34" borderId="10" xfId="0" applyFont="1" applyFill="1" applyBorder="1" applyAlignment="1">
      <alignment horizontal="center" vertical="center" wrapText="1"/>
    </xf>
    <xf numFmtId="0" fontId="17" fillId="34"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Alignment="1">
      <alignment horizontal="center" vertical="center"/>
    </xf>
    <xf numFmtId="0" fontId="77" fillId="34" borderId="11" xfId="0" applyFont="1" applyFill="1" applyBorder="1" applyAlignment="1">
      <alignment horizontal="center" vertical="center" wrapText="1"/>
    </xf>
    <xf numFmtId="0" fontId="16" fillId="34" borderId="12"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5" fillId="0" borderId="0" xfId="0" applyFont="1" applyAlignment="1">
      <alignment/>
    </xf>
    <xf numFmtId="0" fontId="17" fillId="34" borderId="12" xfId="0" applyFont="1" applyFill="1" applyBorder="1" applyAlignment="1">
      <alignment horizontal="center" vertical="center" wrapText="1"/>
    </xf>
    <xf numFmtId="0" fontId="3" fillId="35" borderId="10" xfId="0" applyFont="1" applyFill="1" applyBorder="1" applyAlignment="1">
      <alignment horizontal="left" vertical="center" wrapText="1"/>
    </xf>
    <xf numFmtId="0" fontId="15" fillId="35" borderId="13" xfId="0" applyFont="1" applyFill="1" applyBorder="1" applyAlignment="1">
      <alignment horizontal="center" vertical="center"/>
    </xf>
    <xf numFmtId="0" fontId="78" fillId="35" borderId="14" xfId="0" applyFont="1" applyFill="1" applyBorder="1" applyAlignment="1">
      <alignment horizontal="center" vertical="center"/>
    </xf>
    <xf numFmtId="0" fontId="15" fillId="35" borderId="15" xfId="0" applyFont="1" applyFill="1" applyBorder="1" applyAlignment="1">
      <alignment horizontal="center" vertical="center" wrapText="1"/>
    </xf>
    <xf numFmtId="0" fontId="15" fillId="35" borderId="16" xfId="0" applyFont="1" applyFill="1" applyBorder="1" applyAlignment="1">
      <alignment horizontal="center" vertical="center" wrapText="1"/>
    </xf>
    <xf numFmtId="0" fontId="15" fillId="35" borderId="17" xfId="0" applyFont="1" applyFill="1" applyBorder="1" applyAlignment="1">
      <alignment horizontal="center" vertical="center" wrapText="1"/>
    </xf>
    <xf numFmtId="0" fontId="0" fillId="36" borderId="0" xfId="0" applyFill="1" applyAlignment="1">
      <alignment/>
    </xf>
    <xf numFmtId="0" fontId="9" fillId="0" borderId="10" xfId="0" applyFont="1" applyFill="1" applyBorder="1" applyAlignment="1">
      <alignment horizontal="center"/>
    </xf>
    <xf numFmtId="0" fontId="9" fillId="0" borderId="10" xfId="0" applyFont="1" applyFill="1" applyBorder="1" applyAlignment="1">
      <alignment/>
    </xf>
    <xf numFmtId="0" fontId="21" fillId="0" borderId="0" xfId="0" applyFont="1" applyBorder="1" applyAlignment="1">
      <alignment/>
    </xf>
    <xf numFmtId="0" fontId="21" fillId="0" borderId="0" xfId="0" applyFont="1" applyAlignment="1">
      <alignment/>
    </xf>
    <xf numFmtId="1" fontId="0" fillId="0" borderId="0" xfId="0" applyNumberFormat="1" applyAlignment="1">
      <alignment/>
    </xf>
    <xf numFmtId="1" fontId="0" fillId="0" borderId="0" xfId="0" applyNumberFormat="1" applyBorder="1" applyAlignment="1">
      <alignment/>
    </xf>
    <xf numFmtId="1" fontId="0" fillId="12" borderId="10" xfId="0" applyNumberFormat="1" applyFont="1" applyFill="1" applyBorder="1" applyAlignment="1">
      <alignment/>
    </xf>
    <xf numFmtId="1" fontId="0" fillId="34" borderId="0" xfId="0" applyNumberFormat="1" applyFill="1" applyAlignment="1">
      <alignment/>
    </xf>
    <xf numFmtId="0" fontId="19"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12" xfId="0" applyFont="1" applyFill="1" applyBorder="1" applyAlignment="1">
      <alignment horizontal="left" vertical="center"/>
    </xf>
    <xf numFmtId="0" fontId="5" fillId="34" borderId="0" xfId="0" applyFont="1" applyFill="1" applyAlignment="1">
      <alignment/>
    </xf>
    <xf numFmtId="0" fontId="5" fillId="0" borderId="0" xfId="0" applyFont="1" applyBorder="1" applyAlignment="1">
      <alignment/>
    </xf>
    <xf numFmtId="1" fontId="23" fillId="34" borderId="0" xfId="0" applyNumberFormat="1" applyFont="1" applyFill="1" applyAlignment="1">
      <alignment/>
    </xf>
    <xf numFmtId="1" fontId="23" fillId="0" borderId="0" xfId="0" applyNumberFormat="1" applyFont="1" applyAlignment="1">
      <alignment/>
    </xf>
    <xf numFmtId="1" fontId="0" fillId="0" borderId="0" xfId="0" applyNumberFormat="1" applyFont="1" applyBorder="1" applyAlignment="1">
      <alignment horizontal="right"/>
    </xf>
    <xf numFmtId="1" fontId="22" fillId="0" borderId="0" xfId="0" applyNumberFormat="1" applyFont="1" applyFill="1" applyBorder="1" applyAlignment="1">
      <alignment horizontal="center"/>
    </xf>
    <xf numFmtId="1" fontId="23" fillId="34" borderId="0" xfId="0" applyNumberFormat="1" applyFont="1" applyFill="1" applyBorder="1" applyAlignment="1">
      <alignment/>
    </xf>
    <xf numFmtId="1" fontId="23" fillId="34" borderId="0" xfId="0" applyNumberFormat="1" applyFont="1" applyFill="1" applyBorder="1" applyAlignment="1">
      <alignment wrapText="1"/>
    </xf>
    <xf numFmtId="1" fontId="0" fillId="0" borderId="0" xfId="0" applyNumberFormat="1" applyFont="1" applyFill="1" applyBorder="1" applyAlignment="1">
      <alignment/>
    </xf>
    <xf numFmtId="0" fontId="10" fillId="0" borderId="0" xfId="0" applyFont="1" applyAlignment="1">
      <alignment horizontal="center" vertical="center" wrapText="1"/>
    </xf>
    <xf numFmtId="0" fontId="4" fillId="0" borderId="0" xfId="0" applyFont="1" applyAlignment="1">
      <alignment vertical="center" wrapText="1"/>
    </xf>
    <xf numFmtId="0" fontId="3" fillId="0" borderId="10" xfId="0" applyFont="1" applyBorder="1" applyAlignment="1">
      <alignment/>
    </xf>
    <xf numFmtId="1" fontId="5" fillId="34" borderId="10" xfId="0" applyNumberFormat="1" applyFont="1" applyFill="1" applyBorder="1" applyAlignment="1">
      <alignment/>
    </xf>
    <xf numFmtId="0" fontId="19" fillId="0" borderId="0" xfId="0" applyFont="1" applyFill="1" applyBorder="1" applyAlignment="1">
      <alignment horizontal="center" vertical="center" wrapText="1"/>
    </xf>
    <xf numFmtId="0" fontId="4" fillId="0" borderId="18" xfId="0" applyFont="1" applyBorder="1" applyAlignment="1">
      <alignment/>
    </xf>
    <xf numFmtId="0" fontId="78" fillId="0" borderId="10" xfId="0" applyFont="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59" applyFont="1" applyFill="1" applyBorder="1" applyAlignment="1" applyProtection="1">
      <alignment horizontal="center" vertical="center" wrapText="1"/>
      <protection/>
    </xf>
    <xf numFmtId="0" fontId="5" fillId="0" borderId="10" xfId="59" applyFont="1" applyFill="1" applyBorder="1" applyAlignment="1" applyProtection="1">
      <alignment horizontal="center" vertical="center" wrapText="1"/>
      <protection/>
    </xf>
    <xf numFmtId="0" fontId="0" fillId="0" borderId="10" xfId="0" applyBorder="1" applyAlignment="1">
      <alignment/>
    </xf>
    <xf numFmtId="1" fontId="0" fillId="0" borderId="0" xfId="0" applyNumberFormat="1" applyFont="1" applyAlignment="1">
      <alignment/>
    </xf>
    <xf numFmtId="1" fontId="1" fillId="0" borderId="0" xfId="0" applyNumberFormat="1" applyFont="1" applyAlignment="1">
      <alignment vertical="center"/>
    </xf>
    <xf numFmtId="1" fontId="1" fillId="0" borderId="0" xfId="0" applyNumberFormat="1" applyFont="1" applyAlignment="1">
      <alignment/>
    </xf>
    <xf numFmtId="1" fontId="4" fillId="0" borderId="0" xfId="0" applyNumberFormat="1" applyFont="1" applyAlignment="1">
      <alignment/>
    </xf>
    <xf numFmtId="1" fontId="3" fillId="0" borderId="0" xfId="0" applyNumberFormat="1" applyFont="1" applyAlignment="1">
      <alignment/>
    </xf>
    <xf numFmtId="1" fontId="5" fillId="0" borderId="0" xfId="0" applyNumberFormat="1" applyFont="1" applyBorder="1" applyAlignment="1">
      <alignment/>
    </xf>
    <xf numFmtId="1" fontId="5" fillId="0" borderId="0" xfId="0" applyNumberFormat="1" applyFont="1" applyAlignment="1">
      <alignment/>
    </xf>
    <xf numFmtId="1" fontId="21" fillId="0" borderId="0" xfId="0" applyNumberFormat="1" applyFont="1" applyBorder="1" applyAlignment="1">
      <alignment/>
    </xf>
    <xf numFmtId="0" fontId="0" fillId="24" borderId="0" xfId="0" applyFill="1" applyAlignment="1">
      <alignment/>
    </xf>
    <xf numFmtId="0" fontId="6" fillId="0" borderId="10" xfId="0" applyFont="1" applyFill="1" applyBorder="1" applyAlignment="1">
      <alignment horizontal="center" vertical="center" wrapText="1"/>
    </xf>
    <xf numFmtId="1" fontId="22" fillId="0" borderId="10" xfId="0" applyNumberFormat="1" applyFont="1" applyFill="1" applyBorder="1" applyAlignment="1">
      <alignment horizontal="center"/>
    </xf>
    <xf numFmtId="1" fontId="0" fillId="0" borderId="10" xfId="0" applyNumberFormat="1" applyFill="1" applyBorder="1" applyAlignment="1">
      <alignment/>
    </xf>
    <xf numFmtId="1" fontId="0" fillId="0" borderId="10" xfId="0" applyNumberFormat="1" applyFont="1" applyFill="1" applyBorder="1" applyAlignment="1">
      <alignment horizontal="right"/>
    </xf>
    <xf numFmtId="0" fontId="0" fillId="0" borderId="0" xfId="0" applyFill="1" applyAlignment="1">
      <alignment/>
    </xf>
    <xf numFmtId="1" fontId="0" fillId="0" borderId="23" xfId="0" applyNumberFormat="1" applyFill="1" applyBorder="1" applyAlignment="1">
      <alignment/>
    </xf>
    <xf numFmtId="1" fontId="0" fillId="0" borderId="10" xfId="0" applyNumberFormat="1" applyFont="1" applyFill="1" applyBorder="1" applyAlignment="1">
      <alignment/>
    </xf>
    <xf numFmtId="0" fontId="9" fillId="0" borderId="19" xfId="0" applyFont="1" applyFill="1" applyBorder="1" applyAlignment="1">
      <alignment/>
    </xf>
    <xf numFmtId="1" fontId="0" fillId="0" borderId="19" xfId="0" applyNumberFormat="1" applyFont="1" applyFill="1" applyBorder="1" applyAlignment="1">
      <alignment/>
    </xf>
    <xf numFmtId="0" fontId="3" fillId="0" borderId="0" xfId="0" applyFont="1" applyFill="1" applyAlignment="1">
      <alignment/>
    </xf>
    <xf numFmtId="0" fontId="3" fillId="0" borderId="0" xfId="59" applyFont="1">
      <alignment/>
      <protection/>
    </xf>
    <xf numFmtId="0" fontId="3" fillId="0" borderId="0" xfId="59" applyFont="1" applyAlignment="1">
      <alignment horizontal="left"/>
      <protection/>
    </xf>
    <xf numFmtId="0" fontId="3" fillId="0" borderId="0" xfId="59" applyFont="1" applyBorder="1" applyAlignment="1">
      <alignment vertical="center" wrapText="1"/>
      <protection/>
    </xf>
    <xf numFmtId="0" fontId="0" fillId="0" borderId="0" xfId="59" applyFont="1">
      <alignment/>
      <protection/>
    </xf>
    <xf numFmtId="0" fontId="3" fillId="0" borderId="0" xfId="59" applyFont="1" applyAlignment="1">
      <alignment/>
      <protection/>
    </xf>
    <xf numFmtId="0" fontId="19" fillId="33" borderId="10" xfId="59" applyFont="1" applyFill="1" applyBorder="1" applyAlignment="1">
      <alignment horizontal="center" vertical="center" wrapText="1"/>
      <protection/>
    </xf>
    <xf numFmtId="0" fontId="5" fillId="0" borderId="0" xfId="59" applyFont="1">
      <alignment/>
      <protection/>
    </xf>
    <xf numFmtId="0" fontId="21" fillId="0" borderId="0" xfId="59" applyFont="1">
      <alignment/>
      <protection/>
    </xf>
    <xf numFmtId="1" fontId="0" fillId="12" borderId="10" xfId="59" applyNumberFormat="1" applyFont="1" applyFill="1" applyBorder="1">
      <alignment/>
      <protection/>
    </xf>
    <xf numFmtId="0" fontId="19" fillId="0" borderId="10" xfId="59"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5" fillId="0" borderId="10" xfId="59" applyFont="1" applyFill="1" applyBorder="1" applyAlignment="1">
      <alignment horizontal="center" vertical="center" wrapText="1"/>
      <protection/>
    </xf>
    <xf numFmtId="0" fontId="5" fillId="0" borderId="10" xfId="59" applyFont="1" applyFill="1" applyBorder="1" applyAlignment="1">
      <alignment horizontal="center" vertical="center"/>
      <protection/>
    </xf>
    <xf numFmtId="0" fontId="5" fillId="0" borderId="0" xfId="59" applyFont="1" applyAlignment="1">
      <alignment horizontal="left"/>
      <protection/>
    </xf>
    <xf numFmtId="0" fontId="5" fillId="0" borderId="0" xfId="59" applyFont="1" applyAlignment="1">
      <alignment/>
      <protection/>
    </xf>
    <xf numFmtId="1" fontId="5" fillId="34" borderId="10" xfId="59" applyNumberFormat="1" applyFont="1" applyFill="1" applyBorder="1">
      <alignment/>
      <protection/>
    </xf>
    <xf numFmtId="1" fontId="0" fillId="0" borderId="0" xfId="59" applyNumberFormat="1" applyFont="1">
      <alignment/>
      <protection/>
    </xf>
    <xf numFmtId="1" fontId="1" fillId="0" borderId="0" xfId="59" applyNumberFormat="1" applyFont="1" applyAlignment="1">
      <alignment vertical="center"/>
      <protection/>
    </xf>
    <xf numFmtId="1" fontId="1" fillId="0" borderId="0" xfId="59" applyNumberFormat="1" applyFont="1" applyAlignment="1">
      <alignment/>
      <protection/>
    </xf>
    <xf numFmtId="1" fontId="4" fillId="0" borderId="0" xfId="59" applyNumberFormat="1" applyFont="1" applyAlignment="1">
      <alignment/>
      <protection/>
    </xf>
    <xf numFmtId="1" fontId="3" fillId="0" borderId="0" xfId="59" applyNumberFormat="1" applyFont="1" applyAlignment="1">
      <alignment/>
      <protection/>
    </xf>
    <xf numFmtId="1" fontId="5" fillId="0" borderId="0" xfId="59" applyNumberFormat="1" applyFont="1">
      <alignment/>
      <protection/>
    </xf>
    <xf numFmtId="1" fontId="5" fillId="0" borderId="0" xfId="59" applyNumberFormat="1" applyFont="1" applyAlignment="1">
      <alignment horizontal="left"/>
      <protection/>
    </xf>
    <xf numFmtId="1" fontId="5" fillId="0" borderId="0" xfId="59" applyNumberFormat="1" applyFont="1" applyAlignment="1">
      <alignment/>
      <protection/>
    </xf>
    <xf numFmtId="0" fontId="0" fillId="0" borderId="0" xfId="58">
      <alignment/>
      <protection/>
    </xf>
    <xf numFmtId="0" fontId="3" fillId="0" borderId="0" xfId="58" applyFont="1" applyBorder="1">
      <alignment/>
      <protection/>
    </xf>
    <xf numFmtId="0" fontId="3" fillId="0" borderId="0" xfId="58" applyFont="1" applyBorder="1" applyAlignment="1">
      <alignment vertical="center" wrapText="1"/>
      <protection/>
    </xf>
    <xf numFmtId="0" fontId="9" fillId="0" borderId="0" xfId="58" applyFont="1">
      <alignment/>
      <protection/>
    </xf>
    <xf numFmtId="0" fontId="0" fillId="0" borderId="0" xfId="58" applyFont="1">
      <alignment/>
      <protection/>
    </xf>
    <xf numFmtId="0" fontId="0" fillId="34" borderId="0" xfId="58" applyFill="1">
      <alignment/>
      <protection/>
    </xf>
    <xf numFmtId="0" fontId="19" fillId="33" borderId="10" xfId="58" applyFont="1" applyFill="1" applyBorder="1" applyAlignment="1">
      <alignment horizontal="center" vertical="center" wrapText="1"/>
      <protection/>
    </xf>
    <xf numFmtId="0" fontId="5" fillId="0" borderId="0" xfId="58" applyFont="1">
      <alignment/>
      <protection/>
    </xf>
    <xf numFmtId="0" fontId="19" fillId="0" borderId="10" xfId="58" applyFont="1" applyFill="1" applyBorder="1" applyAlignment="1">
      <alignment horizontal="center" vertical="center" wrapText="1"/>
      <protection/>
    </xf>
    <xf numFmtId="0" fontId="5" fillId="34" borderId="0" xfId="58" applyFont="1" applyFill="1">
      <alignment/>
      <protection/>
    </xf>
    <xf numFmtId="0" fontId="5" fillId="0" borderId="0" xfId="58" applyFont="1" applyBorder="1">
      <alignment/>
      <protection/>
    </xf>
    <xf numFmtId="0" fontId="5" fillId="0" borderId="0" xfId="58" applyFont="1" applyAlignment="1">
      <alignment horizontal="left"/>
      <protection/>
    </xf>
    <xf numFmtId="0" fontId="5" fillId="0" borderId="0" xfId="58" applyFont="1" applyAlignment="1">
      <alignment/>
      <protection/>
    </xf>
    <xf numFmtId="0" fontId="19" fillId="0" borderId="0" xfId="58" applyFont="1" applyFill="1" applyBorder="1" applyAlignment="1">
      <alignment horizontal="center" vertical="center" wrapText="1"/>
      <protection/>
    </xf>
    <xf numFmtId="1" fontId="5" fillId="34" borderId="24" xfId="0" applyNumberFormat="1" applyFont="1" applyFill="1" applyBorder="1" applyAlignment="1">
      <alignment/>
    </xf>
    <xf numFmtId="0" fontId="5" fillId="0" borderId="12" xfId="59" applyFont="1" applyFill="1" applyBorder="1" applyAlignment="1" applyProtection="1">
      <alignment horizontal="center" vertical="center" wrapText="1"/>
      <protection/>
    </xf>
    <xf numFmtId="0" fontId="21" fillId="36" borderId="0" xfId="0" applyFont="1" applyFill="1" applyAlignment="1">
      <alignment/>
    </xf>
    <xf numFmtId="0" fontId="21" fillId="36" borderId="0" xfId="0" applyFont="1" applyFill="1" applyBorder="1" applyAlignment="1">
      <alignment/>
    </xf>
    <xf numFmtId="1" fontId="0" fillId="36" borderId="0" xfId="0" applyNumberFormat="1" applyFill="1" applyAlignment="1">
      <alignment/>
    </xf>
    <xf numFmtId="0" fontId="3" fillId="36" borderId="0" xfId="0" applyFont="1" applyFill="1" applyAlignment="1">
      <alignment/>
    </xf>
    <xf numFmtId="1" fontId="1" fillId="0" borderId="0" xfId="0" applyNumberFormat="1" applyFont="1" applyAlignment="1">
      <alignment horizontal="center"/>
    </xf>
    <xf numFmtId="1" fontId="1" fillId="33" borderId="10" xfId="0" applyNumberFormat="1" applyFont="1" applyFill="1" applyBorder="1" applyAlignment="1">
      <alignment horizontal="center" vertical="center" wrapText="1"/>
    </xf>
    <xf numFmtId="1" fontId="3" fillId="0" borderId="10" xfId="0" applyNumberFormat="1" applyFont="1" applyBorder="1" applyAlignment="1">
      <alignment horizontal="center" vertical="center"/>
    </xf>
    <xf numFmtId="1" fontId="3" fillId="33" borderId="10" xfId="0" applyNumberFormat="1" applyFont="1" applyFill="1" applyBorder="1" applyAlignment="1">
      <alignment horizontal="center" vertical="center" wrapText="1"/>
    </xf>
    <xf numFmtId="1" fontId="1" fillId="0" borderId="10" xfId="0" applyNumberFormat="1" applyFont="1" applyBorder="1" applyAlignment="1">
      <alignment horizontal="center" vertical="center"/>
    </xf>
    <xf numFmtId="1" fontId="3" fillId="0" borderId="0" xfId="0" applyNumberFormat="1" applyFont="1" applyBorder="1" applyAlignment="1">
      <alignment/>
    </xf>
    <xf numFmtId="1" fontId="1" fillId="0" borderId="0" xfId="0" applyNumberFormat="1" applyFont="1" applyAlignment="1">
      <alignment horizontal="left"/>
    </xf>
    <xf numFmtId="1" fontId="3" fillId="0" borderId="0" xfId="0" applyNumberFormat="1" applyFont="1" applyAlignment="1">
      <alignment/>
    </xf>
    <xf numFmtId="1" fontId="3" fillId="0" borderId="0" xfId="0" applyNumberFormat="1" applyFont="1" applyAlignment="1">
      <alignment horizontal="left"/>
    </xf>
    <xf numFmtId="1" fontId="21" fillId="0" borderId="0" xfId="0" applyNumberFormat="1" applyFont="1" applyAlignment="1">
      <alignment/>
    </xf>
    <xf numFmtId="0" fontId="1" fillId="0" borderId="0" xfId="0" applyFont="1" applyAlignment="1">
      <alignment/>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2" fontId="5" fillId="0" borderId="20" xfId="0" applyNumberFormat="1" applyFont="1" applyFill="1" applyBorder="1" applyAlignment="1">
      <alignment horizontal="center" vertical="center" wrapText="1"/>
    </xf>
    <xf numFmtId="0" fontId="79" fillId="0" borderId="10" xfId="58" applyFont="1" applyFill="1" applyBorder="1" applyAlignment="1">
      <alignment horizontal="center" vertical="center"/>
      <protection/>
    </xf>
    <xf numFmtId="0" fontId="8" fillId="0" borderId="0" xfId="0" applyFont="1" applyBorder="1" applyAlignment="1">
      <alignment horizontal="center" vertical="center"/>
    </xf>
    <xf numFmtId="0" fontId="77"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9" fillId="0" borderId="10" xfId="0" applyFont="1" applyFill="1" applyBorder="1" applyAlignment="1">
      <alignment horizontal="left" vertical="center"/>
    </xf>
    <xf numFmtId="0" fontId="0" fillId="34" borderId="10" xfId="0" applyFill="1" applyBorder="1" applyAlignment="1">
      <alignment/>
    </xf>
    <xf numFmtId="2"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xf>
    <xf numFmtId="0" fontId="80" fillId="0" borderId="10" xfId="0" applyFont="1" applyBorder="1" applyAlignment="1">
      <alignment/>
    </xf>
    <xf numFmtId="0" fontId="5" fillId="0" borderId="10" xfId="0" applyFont="1" applyFill="1" applyBorder="1" applyAlignment="1">
      <alignment/>
    </xf>
    <xf numFmtId="0" fontId="80" fillId="0" borderId="10" xfId="0" applyFont="1" applyBorder="1" applyAlignment="1">
      <alignment horizontal="center"/>
    </xf>
    <xf numFmtId="0" fontId="5" fillId="0" borderId="0" xfId="0" applyFont="1" applyBorder="1" applyAlignment="1">
      <alignment horizontal="left" wrapText="1"/>
    </xf>
    <xf numFmtId="0" fontId="77" fillId="0" borderId="25" xfId="0" applyFont="1" applyFill="1" applyBorder="1" applyAlignment="1">
      <alignment horizontal="center" vertical="center" wrapText="1"/>
    </xf>
    <xf numFmtId="0" fontId="80" fillId="0" borderId="10" xfId="0" applyFont="1" applyFill="1" applyBorder="1" applyAlignment="1">
      <alignment horizontal="center"/>
    </xf>
    <xf numFmtId="0" fontId="80" fillId="0" borderId="0" xfId="0" applyFont="1" applyBorder="1" applyAlignment="1">
      <alignment/>
    </xf>
    <xf numFmtId="176" fontId="25" fillId="0" borderId="10" xfId="0" applyNumberFormat="1" applyFont="1" applyFill="1" applyBorder="1" applyAlignment="1">
      <alignment horizontal="center" vertical="center" wrapText="1"/>
    </xf>
    <xf numFmtId="0" fontId="0" fillId="0" borderId="10" xfId="0" applyFill="1" applyBorder="1" applyAlignment="1">
      <alignment/>
    </xf>
    <xf numFmtId="0" fontId="5" fillId="0" borderId="10" xfId="0" applyFont="1" applyBorder="1" applyAlignment="1">
      <alignment horizontal="left" wrapText="1"/>
    </xf>
    <xf numFmtId="0" fontId="5" fillId="0" borderId="10" xfId="0" applyFont="1" applyBorder="1" applyAlignment="1">
      <alignment horizontal="center"/>
    </xf>
    <xf numFmtId="2" fontId="5" fillId="0" borderId="10" xfId="59" applyNumberFormat="1" applyFont="1" applyFill="1" applyBorder="1" applyAlignment="1">
      <alignment horizontal="center" vertical="center" wrapText="1"/>
      <protection/>
    </xf>
    <xf numFmtId="0" fontId="6" fillId="0" borderId="10" xfId="59" applyFont="1" applyFill="1" applyBorder="1" applyAlignment="1">
      <alignment horizontal="left" vertical="center" wrapText="1"/>
      <protection/>
    </xf>
    <xf numFmtId="0" fontId="26" fillId="0" borderId="0" xfId="0" applyFont="1" applyFill="1" applyBorder="1" applyAlignment="1">
      <alignment horizontal="center" vertical="center"/>
    </xf>
    <xf numFmtId="0" fontId="5" fillId="0" borderId="0" xfId="59" applyFont="1" applyFill="1" applyBorder="1" applyAlignment="1">
      <alignment horizontal="left" vertical="center" wrapText="1"/>
      <protection/>
    </xf>
    <xf numFmtId="0" fontId="5" fillId="0" borderId="0" xfId="59" applyFont="1" applyFill="1" applyBorder="1" applyAlignment="1">
      <alignment horizontal="center" vertical="center" wrapText="1"/>
      <protection/>
    </xf>
    <xf numFmtId="2" fontId="5" fillId="0" borderId="0" xfId="59" applyNumberFormat="1" applyFont="1" applyFill="1" applyBorder="1" applyAlignment="1">
      <alignment horizontal="center" vertical="center" wrapText="1"/>
      <protection/>
    </xf>
    <xf numFmtId="0" fontId="5" fillId="0" borderId="0" xfId="59" applyFont="1" applyFill="1" applyBorder="1" applyAlignment="1">
      <alignment horizontal="center" vertical="center"/>
      <protection/>
    </xf>
    <xf numFmtId="1" fontId="5" fillId="34" borderId="0" xfId="59" applyNumberFormat="1" applyFont="1" applyFill="1" applyBorder="1">
      <alignment/>
      <protection/>
    </xf>
    <xf numFmtId="0" fontId="6" fillId="0" borderId="23" xfId="59" applyFont="1" applyFill="1" applyBorder="1" applyAlignment="1">
      <alignment horizontal="left" vertical="center" wrapText="1"/>
      <protection/>
    </xf>
    <xf numFmtId="0" fontId="80" fillId="0" borderId="24" xfId="0" applyFont="1" applyBorder="1" applyAlignment="1">
      <alignment/>
    </xf>
    <xf numFmtId="0" fontId="80" fillId="0" borderId="24" xfId="0" applyFont="1" applyFill="1" applyBorder="1" applyAlignment="1">
      <alignment wrapText="1"/>
    </xf>
    <xf numFmtId="0" fontId="81" fillId="0" borderId="24" xfId="0" applyFont="1" applyFill="1" applyBorder="1" applyAlignment="1">
      <alignment wrapText="1"/>
    </xf>
    <xf numFmtId="0" fontId="80" fillId="0" borderId="10" xfId="0" applyFont="1" applyFill="1" applyBorder="1" applyAlignment="1">
      <alignment horizontal="center" wrapText="1"/>
    </xf>
    <xf numFmtId="0" fontId="13" fillId="0" borderId="0" xfId="0" applyFont="1" applyBorder="1" applyAlignment="1">
      <alignment horizontal="left" vertical="center" wrapText="1"/>
    </xf>
    <xf numFmtId="0" fontId="82" fillId="0" borderId="10" xfId="0" applyFont="1" applyBorder="1" applyAlignment="1">
      <alignment horizontal="center" vertical="center"/>
    </xf>
    <xf numFmtId="0" fontId="83" fillId="0" borderId="10" xfId="0" applyFont="1" applyBorder="1" applyAlignment="1">
      <alignment horizontal="center" vertical="center"/>
    </xf>
    <xf numFmtId="0" fontId="83" fillId="0" borderId="10" xfId="0" applyFont="1" applyBorder="1" applyAlignment="1">
      <alignment horizontal="left" vertical="center"/>
    </xf>
    <xf numFmtId="0" fontId="3" fillId="0" borderId="10" xfId="59" applyFont="1" applyFill="1" applyBorder="1" applyAlignment="1">
      <alignment horizontal="center" vertical="center" wrapText="1"/>
      <protection/>
    </xf>
    <xf numFmtId="0" fontId="84" fillId="0" borderId="0" xfId="0" applyFont="1" applyAlignment="1">
      <alignment/>
    </xf>
    <xf numFmtId="0" fontId="1" fillId="0" borderId="0" xfId="59" applyFont="1">
      <alignment/>
      <protection/>
    </xf>
    <xf numFmtId="0" fontId="3" fillId="0" borderId="10" xfId="58" applyFont="1" applyFill="1" applyBorder="1" applyAlignment="1">
      <alignment horizontal="center" vertical="center"/>
      <protection/>
    </xf>
    <xf numFmtId="1" fontId="84" fillId="0" borderId="0" xfId="0" applyNumberFormat="1" applyFont="1" applyBorder="1" applyAlignment="1">
      <alignment/>
    </xf>
    <xf numFmtId="0" fontId="85" fillId="0" borderId="10" xfId="0" applyFont="1" applyBorder="1" applyAlignment="1">
      <alignment horizontal="center" vertical="center"/>
    </xf>
    <xf numFmtId="0" fontId="3" fillId="0" borderId="10" xfId="58" applyFont="1" applyFill="1" applyBorder="1" applyAlignment="1">
      <alignment horizontal="center" vertical="center" wrapText="1"/>
      <protection/>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0" fontId="83" fillId="37" borderId="10" xfId="0" applyFont="1" applyFill="1" applyBorder="1" applyAlignment="1">
      <alignment horizontal="left" vertical="center"/>
    </xf>
    <xf numFmtId="0" fontId="83" fillId="37" borderId="10" xfId="0" applyFont="1" applyFill="1" applyBorder="1" applyAlignment="1">
      <alignment horizontal="center" vertical="center"/>
    </xf>
    <xf numFmtId="0" fontId="5" fillId="37" borderId="10" xfId="59" applyFont="1" applyFill="1" applyBorder="1" applyAlignment="1">
      <alignment horizontal="center" vertical="center" wrapText="1"/>
      <protection/>
    </xf>
    <xf numFmtId="0" fontId="6" fillId="0" borderId="10" xfId="0" applyFont="1" applyBorder="1" applyAlignment="1">
      <alignment horizontal="center" vertical="center" wrapText="1"/>
    </xf>
    <xf numFmtId="0" fontId="86" fillId="34" borderId="10" xfId="0" applyFont="1" applyFill="1" applyBorder="1" applyAlignment="1">
      <alignment horizontal="center" vertical="center" wrapText="1"/>
    </xf>
    <xf numFmtId="1" fontId="84" fillId="0" borderId="0" xfId="0" applyNumberFormat="1" applyFont="1" applyAlignment="1">
      <alignment/>
    </xf>
    <xf numFmtId="0" fontId="87" fillId="0" borderId="0" xfId="0" applyFont="1" applyAlignment="1">
      <alignment/>
    </xf>
    <xf numFmtId="0" fontId="85" fillId="0" borderId="10" xfId="0" applyFont="1" applyBorder="1" applyAlignment="1">
      <alignment vertical="center"/>
    </xf>
    <xf numFmtId="0" fontId="21" fillId="34" borderId="10" xfId="0" applyFont="1" applyFill="1" applyBorder="1" applyAlignment="1">
      <alignment vertical="center" wrapText="1"/>
    </xf>
    <xf numFmtId="0" fontId="88" fillId="0" borderId="10" xfId="0" applyFont="1" applyBorder="1" applyAlignment="1">
      <alignment horizontal="center" vertical="center"/>
    </xf>
    <xf numFmtId="0" fontId="85" fillId="0" borderId="10" xfId="0" applyFont="1" applyBorder="1" applyAlignment="1">
      <alignment/>
    </xf>
    <xf numFmtId="0" fontId="83" fillId="0" borderId="10" xfId="0" applyFont="1" applyBorder="1" applyAlignment="1">
      <alignment horizontal="center"/>
    </xf>
    <xf numFmtId="0" fontId="82" fillId="0" borderId="10" xfId="0" applyFont="1" applyBorder="1" applyAlignment="1">
      <alignment horizontal="center"/>
    </xf>
    <xf numFmtId="0" fontId="83" fillId="0" borderId="12" xfId="0" applyFont="1" applyBorder="1" applyAlignment="1">
      <alignment horizontal="center" vertical="center"/>
    </xf>
    <xf numFmtId="0" fontId="21" fillId="0" borderId="10" xfId="0" applyFont="1" applyBorder="1" applyAlignment="1">
      <alignment wrapText="1"/>
    </xf>
    <xf numFmtId="0" fontId="9"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wrapText="1"/>
    </xf>
    <xf numFmtId="0" fontId="21" fillId="0" borderId="10" xfId="0" applyFont="1" applyBorder="1" applyAlignment="1">
      <alignment vertical="center" wrapText="1"/>
    </xf>
    <xf numFmtId="0" fontId="83" fillId="0" borderId="10" xfId="0" applyFont="1" applyBorder="1" applyAlignment="1">
      <alignment horizontal="center" vertical="center" wrapText="1"/>
    </xf>
    <xf numFmtId="0" fontId="85" fillId="37" borderId="10" xfId="0" applyFont="1" applyFill="1" applyBorder="1" applyAlignment="1">
      <alignment vertical="center"/>
    </xf>
    <xf numFmtId="0" fontId="82" fillId="37" borderId="10" xfId="0" applyFont="1" applyFill="1" applyBorder="1" applyAlignment="1">
      <alignment horizontal="center" vertical="center"/>
    </xf>
    <xf numFmtId="0" fontId="27" fillId="37" borderId="10" xfId="0" applyFont="1" applyFill="1" applyBorder="1" applyAlignment="1">
      <alignment vertical="center" wrapText="1"/>
    </xf>
    <xf numFmtId="0" fontId="3" fillId="37" borderId="10" xfId="0" applyFont="1" applyFill="1" applyBorder="1" applyAlignment="1">
      <alignment horizontal="center" vertical="center" wrapText="1"/>
    </xf>
    <xf numFmtId="0" fontId="85" fillId="37" borderId="10" xfId="0" applyFont="1" applyFill="1" applyBorder="1" applyAlignment="1">
      <alignment wrapText="1"/>
    </xf>
    <xf numFmtId="0" fontId="9" fillId="37" borderId="10" xfId="0" applyFont="1" applyFill="1" applyBorder="1" applyAlignment="1">
      <alignment horizontal="center" vertical="center"/>
    </xf>
    <xf numFmtId="0" fontId="3" fillId="37" borderId="10" xfId="0" applyFont="1" applyFill="1" applyBorder="1" applyAlignment="1">
      <alignment horizontal="center" vertical="center"/>
    </xf>
    <xf numFmtId="0" fontId="85" fillId="37" borderId="10" xfId="0" applyFont="1" applyFill="1" applyBorder="1" applyAlignment="1">
      <alignment/>
    </xf>
    <xf numFmtId="0" fontId="21" fillId="37" borderId="10" xfId="0" applyFont="1" applyFill="1" applyBorder="1" applyAlignment="1">
      <alignment wrapText="1"/>
    </xf>
    <xf numFmtId="0" fontId="21" fillId="37" borderId="10" xfId="0" applyFont="1" applyFill="1" applyBorder="1" applyAlignment="1">
      <alignment vertical="center" wrapText="1"/>
    </xf>
    <xf numFmtId="0" fontId="9" fillId="0" borderId="23" xfId="0" applyFont="1" applyFill="1" applyBorder="1" applyAlignment="1">
      <alignment horizontal="center"/>
    </xf>
    <xf numFmtId="0" fontId="84" fillId="36" borderId="0" xfId="0" applyFont="1" applyFill="1" applyAlignment="1">
      <alignment/>
    </xf>
    <xf numFmtId="0" fontId="83" fillId="0" borderId="10" xfId="0" applyFont="1" applyFill="1" applyBorder="1" applyAlignment="1">
      <alignment horizontal="left" vertical="center"/>
    </xf>
    <xf numFmtId="0" fontId="83" fillId="0" borderId="10" xfId="0" applyFont="1" applyFill="1" applyBorder="1" applyAlignment="1">
      <alignment horizontal="center" vertical="center"/>
    </xf>
    <xf numFmtId="0" fontId="83" fillId="0" borderId="10" xfId="0" applyFont="1" applyBorder="1" applyAlignment="1">
      <alignment horizontal="left" vertical="center" wrapText="1"/>
    </xf>
    <xf numFmtId="0" fontId="1" fillId="35" borderId="14" xfId="0" applyFont="1" applyFill="1" applyBorder="1" applyAlignment="1">
      <alignment horizontal="center" vertical="center"/>
    </xf>
    <xf numFmtId="0" fontId="3" fillId="35" borderId="14" xfId="0" applyFont="1" applyFill="1" applyBorder="1" applyAlignment="1">
      <alignment horizontal="center" vertical="center"/>
    </xf>
    <xf numFmtId="0" fontId="78" fillId="35" borderId="26" xfId="0" applyFont="1" applyFill="1" applyBorder="1" applyAlignment="1">
      <alignment horizontal="center" vertical="center"/>
    </xf>
    <xf numFmtId="0" fontId="29"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3" fillId="0" borderId="0" xfId="58" applyFont="1">
      <alignment/>
      <protection/>
    </xf>
    <xf numFmtId="0" fontId="3" fillId="36" borderId="0" xfId="0" applyFont="1" applyFill="1" applyBorder="1" applyAlignment="1">
      <alignment/>
    </xf>
    <xf numFmtId="0" fontId="87" fillId="36" borderId="0" xfId="0" applyFont="1" applyFill="1" applyAlignment="1">
      <alignment/>
    </xf>
    <xf numFmtId="0" fontId="79" fillId="0" borderId="10" xfId="59" applyFont="1" applyFill="1" applyBorder="1" applyAlignment="1" applyProtection="1">
      <alignment horizontal="center" vertical="center" wrapText="1"/>
      <protection/>
    </xf>
    <xf numFmtId="0" fontId="8" fillId="0" borderId="0" xfId="0" applyFont="1" applyBorder="1" applyAlignment="1">
      <alignment vertical="center"/>
    </xf>
    <xf numFmtId="1" fontId="5" fillId="34" borderId="10" xfId="0" applyNumberFormat="1" applyFont="1" applyFill="1" applyBorder="1" applyAlignment="1">
      <alignment wrapText="1"/>
    </xf>
    <xf numFmtId="0" fontId="5" fillId="0" borderId="27" xfId="59" applyFont="1" applyFill="1" applyBorder="1" applyAlignment="1" applyProtection="1">
      <alignment horizontal="center" vertical="center" wrapText="1"/>
      <protection/>
    </xf>
    <xf numFmtId="0" fontId="5" fillId="0" borderId="28" xfId="59" applyFont="1" applyFill="1" applyBorder="1" applyAlignment="1" applyProtection="1">
      <alignment horizontal="center" vertical="center" wrapText="1"/>
      <protection/>
    </xf>
    <xf numFmtId="0" fontId="5" fillId="0" borderId="29" xfId="59" applyFont="1" applyFill="1" applyBorder="1" applyAlignment="1" applyProtection="1">
      <alignment horizontal="center" vertical="center" wrapText="1"/>
      <protection/>
    </xf>
    <xf numFmtId="0" fontId="5" fillId="0" borderId="28" xfId="59" applyFont="1" applyBorder="1" applyAlignment="1">
      <alignment horizontal="center" vertical="center" wrapText="1"/>
      <protection/>
    </xf>
    <xf numFmtId="0" fontId="21" fillId="0" borderId="10" xfId="59" applyFont="1" applyFill="1" applyBorder="1" applyAlignment="1">
      <alignment horizontal="center" vertical="center" wrapText="1"/>
      <protection/>
    </xf>
    <xf numFmtId="0" fontId="21" fillId="37" borderId="10" xfId="59" applyFont="1" applyFill="1" applyBorder="1" applyAlignment="1">
      <alignment horizontal="center" vertical="center" wrapText="1"/>
      <protection/>
    </xf>
    <xf numFmtId="0" fontId="21" fillId="0" borderId="10" xfId="59" applyFont="1" applyFill="1" applyBorder="1" applyAlignment="1" applyProtection="1">
      <alignment horizontal="center" vertical="center" wrapText="1"/>
      <protection/>
    </xf>
    <xf numFmtId="0" fontId="21" fillId="0" borderId="10" xfId="0" applyFont="1" applyBorder="1" applyAlignment="1">
      <alignment vertical="center"/>
    </xf>
    <xf numFmtId="0" fontId="3" fillId="0" borderId="10" xfId="0" applyFont="1" applyBorder="1" applyAlignment="1">
      <alignment horizontal="center"/>
    </xf>
    <xf numFmtId="0" fontId="9" fillId="0" borderId="23" xfId="0" applyFont="1" applyFill="1" applyBorder="1" applyAlignment="1">
      <alignment horizontal="center" vertical="center"/>
    </xf>
    <xf numFmtId="0" fontId="3" fillId="37" borderId="23" xfId="0" applyFont="1" applyFill="1" applyBorder="1" applyAlignment="1">
      <alignment horizontal="center" vertical="center"/>
    </xf>
    <xf numFmtId="0" fontId="80" fillId="0" borderId="10" xfId="0" applyFont="1" applyBorder="1" applyAlignment="1">
      <alignment horizontal="center" wrapText="1"/>
    </xf>
    <xf numFmtId="0" fontId="85" fillId="37" borderId="10" xfId="0" applyFont="1" applyFill="1" applyBorder="1" applyAlignment="1">
      <alignment horizontal="right" vertical="center"/>
    </xf>
    <xf numFmtId="0" fontId="27" fillId="37" borderId="10" xfId="0" applyFont="1" applyFill="1" applyBorder="1" applyAlignment="1">
      <alignment horizontal="right" vertical="center" wrapText="1"/>
    </xf>
    <xf numFmtId="0" fontId="21" fillId="0" borderId="10" xfId="0" applyFont="1" applyFill="1" applyBorder="1" applyAlignment="1">
      <alignment wrapText="1"/>
    </xf>
    <xf numFmtId="0" fontId="3" fillId="0" borderId="10" xfId="0" applyFont="1" applyFill="1" applyBorder="1" applyAlignment="1">
      <alignment horizontal="center" vertical="center"/>
    </xf>
    <xf numFmtId="0" fontId="85" fillId="0" borderId="10" xfId="0" applyFont="1" applyFill="1" applyBorder="1" applyAlignment="1">
      <alignment vertical="center"/>
    </xf>
    <xf numFmtId="0" fontId="82" fillId="0" borderId="10" xfId="0" applyFont="1" applyFill="1" applyBorder="1" applyAlignment="1">
      <alignment horizontal="center" vertical="center"/>
    </xf>
    <xf numFmtId="0" fontId="21" fillId="0" borderId="0" xfId="59" applyFont="1" applyAlignment="1">
      <alignment vertical="center" wrapText="1"/>
      <protection/>
    </xf>
    <xf numFmtId="0" fontId="83" fillId="0" borderId="0" xfId="0" applyFont="1" applyAlignment="1">
      <alignment horizontal="left" vertical="center"/>
    </xf>
    <xf numFmtId="0" fontId="83" fillId="0" borderId="0" xfId="0" applyFont="1" applyAlignment="1">
      <alignment horizontal="center" vertical="center"/>
    </xf>
    <xf numFmtId="0" fontId="3" fillId="0" borderId="0" xfId="59" applyFont="1" applyAlignment="1">
      <alignment horizontal="center" vertical="center" wrapText="1"/>
      <protection/>
    </xf>
    <xf numFmtId="0" fontId="5" fillId="0" borderId="0" xfId="59" applyFont="1" applyAlignment="1">
      <alignment horizontal="center" vertical="center"/>
      <protection/>
    </xf>
    <xf numFmtId="0" fontId="5" fillId="0" borderId="0" xfId="59" applyFont="1" applyAlignment="1">
      <alignment horizontal="center" vertical="center" wrapText="1"/>
      <protection/>
    </xf>
    <xf numFmtId="0" fontId="20" fillId="0" borderId="0" xfId="59" applyFont="1" applyAlignment="1">
      <alignment vertical="center" wrapText="1"/>
      <protection/>
    </xf>
    <xf numFmtId="0" fontId="89" fillId="0" borderId="0" xfId="0" applyFont="1" applyAlignment="1">
      <alignment horizontal="left" vertical="center"/>
    </xf>
    <xf numFmtId="0" fontId="21" fillId="0" borderId="10" xfId="0" applyFont="1" applyFill="1" applyBorder="1" applyAlignment="1">
      <alignment vertical="center" wrapText="1"/>
    </xf>
    <xf numFmtId="0" fontId="83" fillId="0" borderId="10" xfId="0" applyFont="1" applyFill="1" applyBorder="1" applyAlignment="1">
      <alignment horizontal="center" vertical="center" wrapText="1"/>
    </xf>
    <xf numFmtId="0" fontId="87" fillId="0" borderId="10" xfId="0" applyFont="1" applyFill="1" applyBorder="1" applyAlignment="1">
      <alignment horizontal="center" vertical="center"/>
    </xf>
    <xf numFmtId="0" fontId="21" fillId="0" borderId="10" xfId="0" applyFont="1" applyFill="1" applyBorder="1" applyAlignment="1">
      <alignment vertical="center"/>
    </xf>
    <xf numFmtId="0" fontId="79" fillId="0" borderId="22" xfId="59" applyFont="1" applyFill="1" applyBorder="1" applyAlignment="1" applyProtection="1">
      <alignment horizontal="center" vertical="center" wrapText="1"/>
      <protection/>
    </xf>
    <xf numFmtId="0" fontId="4" fillId="0" borderId="18" xfId="0" applyFont="1" applyBorder="1" applyAlignment="1">
      <alignment horizontal="center"/>
    </xf>
    <xf numFmtId="0" fontId="1" fillId="0" borderId="0" xfId="0" applyFont="1" applyAlignment="1">
      <alignment horizontal="center"/>
    </xf>
    <xf numFmtId="0" fontId="1" fillId="0" borderId="0" xfId="0" applyFont="1" applyAlignment="1">
      <alignment horizontal="left"/>
    </xf>
    <xf numFmtId="0" fontId="1" fillId="33" borderId="10" xfId="0" applyFont="1" applyFill="1" applyBorder="1" applyAlignment="1">
      <alignment horizontal="center" vertical="center" wrapText="1"/>
    </xf>
    <xf numFmtId="0" fontId="4" fillId="0" borderId="0" xfId="0" applyFont="1" applyAlignment="1">
      <alignment horizontal="center" vertical="center" wrapText="1"/>
    </xf>
    <xf numFmtId="0" fontId="28" fillId="0" borderId="20"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9" fillId="0" borderId="0" xfId="0" applyFont="1" applyBorder="1" applyAlignment="1">
      <alignment horizontal="center" vertical="center" wrapText="1"/>
    </xf>
    <xf numFmtId="0" fontId="13" fillId="0" borderId="0" xfId="0" applyFont="1" applyAlignment="1">
      <alignment horizontal="center" vertical="center" wrapText="1"/>
    </xf>
    <xf numFmtId="0" fontId="11"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wrapText="1"/>
    </xf>
    <xf numFmtId="0" fontId="18" fillId="34" borderId="10"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6" fillId="34" borderId="12" xfId="0" applyFont="1" applyFill="1" applyBorder="1" applyAlignment="1">
      <alignment horizontal="center" vertical="center" wrapText="1"/>
    </xf>
    <xf numFmtId="0" fontId="15" fillId="34" borderId="19" xfId="0" applyFont="1" applyFill="1" applyBorder="1" applyAlignment="1">
      <alignment horizontal="center" vertical="center" wrapText="1"/>
    </xf>
    <xf numFmtId="0" fontId="15" fillId="34" borderId="23" xfId="0" applyFont="1" applyFill="1" applyBorder="1" applyAlignment="1">
      <alignment horizontal="center" vertical="center" wrapText="1"/>
    </xf>
    <xf numFmtId="0" fontId="15" fillId="34" borderId="12" xfId="0" applyFont="1" applyFill="1" applyBorder="1" applyAlignment="1">
      <alignment horizontal="center" vertical="center" wrapText="1"/>
    </xf>
    <xf numFmtId="0" fontId="16" fillId="34" borderId="19" xfId="0" applyFont="1" applyFill="1" applyBorder="1" applyAlignment="1">
      <alignment horizontal="center" vertical="center" wrapText="1"/>
    </xf>
    <xf numFmtId="0" fontId="16" fillId="34" borderId="23" xfId="0" applyFont="1" applyFill="1" applyBorder="1" applyAlignment="1">
      <alignment horizontal="center" vertical="center" wrapText="1"/>
    </xf>
    <xf numFmtId="0" fontId="77" fillId="34" borderId="10" xfId="0" applyFont="1" applyFill="1" applyBorder="1" applyAlignment="1">
      <alignment horizontal="center" vertical="center" wrapText="1"/>
    </xf>
    <xf numFmtId="0" fontId="77" fillId="34" borderId="12" xfId="0" applyFont="1" applyFill="1" applyBorder="1" applyAlignment="1">
      <alignment horizontal="center" vertical="center" wrapText="1"/>
    </xf>
    <xf numFmtId="0" fontId="16" fillId="34" borderId="31" xfId="0" applyFont="1" applyFill="1" applyBorder="1" applyAlignment="1">
      <alignment horizontal="center" vertical="center" wrapText="1"/>
    </xf>
    <xf numFmtId="0" fontId="16" fillId="34" borderId="32"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1" fillId="0" borderId="0" xfId="0" applyFont="1" applyBorder="1" applyAlignment="1">
      <alignment horizontal="left" vertical="center" wrapText="1"/>
    </xf>
    <xf numFmtId="0" fontId="13" fillId="0" borderId="0" xfId="0" applyFont="1" applyBorder="1" applyAlignment="1">
      <alignment horizontal="left" vertical="center" wrapText="1"/>
    </xf>
    <xf numFmtId="0" fontId="1" fillId="0" borderId="0" xfId="0" applyFont="1" applyBorder="1" applyAlignment="1">
      <alignment horizontal="center" vertical="center" wrapText="1"/>
    </xf>
    <xf numFmtId="0" fontId="0" fillId="0" borderId="0" xfId="0" applyAlignment="1">
      <alignment/>
    </xf>
    <xf numFmtId="0" fontId="1" fillId="0" borderId="0" xfId="0" applyFont="1" applyAlignment="1">
      <alignment horizontal="center" vertical="center" wrapText="1"/>
    </xf>
    <xf numFmtId="0" fontId="13" fillId="0" borderId="0" xfId="0" applyFont="1" applyBorder="1" applyAlignment="1">
      <alignment horizontal="left" vertical="top" wrapText="1"/>
    </xf>
    <xf numFmtId="0" fontId="5"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3"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vertical="center"/>
    </xf>
    <xf numFmtId="0" fontId="3" fillId="0" borderId="0" xfId="59" applyFont="1" applyAlignment="1">
      <alignment horizontal="center"/>
      <protection/>
    </xf>
    <xf numFmtId="0" fontId="4" fillId="0" borderId="0" xfId="59" applyFont="1" applyAlignment="1">
      <alignment horizontal="center"/>
      <protection/>
    </xf>
    <xf numFmtId="0" fontId="1" fillId="0" borderId="0" xfId="59" applyFont="1" applyAlignment="1">
      <alignment horizontal="center" vertical="center"/>
      <protection/>
    </xf>
    <xf numFmtId="0" fontId="1" fillId="0" borderId="0" xfId="59" applyFont="1" applyAlignment="1">
      <alignment horizontal="center"/>
      <protection/>
    </xf>
    <xf numFmtId="0" fontId="1" fillId="0" borderId="0" xfId="59" applyFont="1" applyBorder="1" applyAlignment="1">
      <alignment horizontal="left" vertical="center" wrapText="1"/>
      <protection/>
    </xf>
    <xf numFmtId="0" fontId="13" fillId="0" borderId="0" xfId="59" applyFont="1" applyBorder="1" applyAlignment="1">
      <alignment horizontal="left" vertical="center" wrapText="1"/>
      <protection/>
    </xf>
    <xf numFmtId="0" fontId="1" fillId="0" borderId="0" xfId="58" applyFont="1" applyBorder="1" applyAlignment="1">
      <alignment horizontal="left" vertical="center" wrapText="1"/>
      <protection/>
    </xf>
    <xf numFmtId="0" fontId="13" fillId="0" borderId="0" xfId="58" applyFont="1" applyBorder="1" applyAlignment="1">
      <alignment horizontal="left" vertical="center" wrapText="1"/>
      <protection/>
    </xf>
    <xf numFmtId="0" fontId="1" fillId="0" borderId="30" xfId="0" applyFont="1" applyBorder="1" applyAlignment="1">
      <alignment horizontal="center"/>
    </xf>
    <xf numFmtId="0" fontId="3" fillId="0" borderId="0" xfId="58" applyFont="1" applyAlignment="1">
      <alignment horizontal="center"/>
      <protection/>
    </xf>
    <xf numFmtId="0" fontId="1" fillId="0" borderId="0" xfId="58" applyFont="1" applyAlignment="1">
      <alignment horizontal="center" vertical="center"/>
      <protection/>
    </xf>
    <xf numFmtId="0" fontId="1" fillId="0" borderId="0" xfId="58" applyFont="1" applyAlignment="1">
      <alignment horizontal="center"/>
      <protection/>
    </xf>
    <xf numFmtId="0" fontId="4" fillId="0" borderId="0" xfId="58" applyFont="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40"/>
  <sheetViews>
    <sheetView view="pageLayout" zoomScale="140" zoomScalePageLayoutView="140" workbookViewId="0" topLeftCell="A5">
      <selection activeCell="D10" sqref="D10"/>
    </sheetView>
  </sheetViews>
  <sheetFormatPr defaultColWidth="9.140625" defaultRowHeight="12.75"/>
  <cols>
    <col min="1" max="1" width="8.140625" style="1" customWidth="1"/>
    <col min="2" max="2" width="29.7109375" style="1" customWidth="1"/>
    <col min="3" max="3" width="16.421875" style="1" customWidth="1"/>
    <col min="4" max="4" width="16.8515625" style="1" customWidth="1"/>
    <col min="5" max="5" width="19.421875" style="148" customWidth="1"/>
    <col min="6" max="6" width="24.8515625" style="1" customWidth="1"/>
    <col min="7" max="7" width="13.28125" style="1" customWidth="1"/>
    <col min="8" max="16384" width="9.140625" style="1" customWidth="1"/>
  </cols>
  <sheetData>
    <row r="1" spans="1:7" ht="12.75">
      <c r="A1" s="280"/>
      <c r="B1" s="280"/>
      <c r="C1" s="4"/>
      <c r="D1" s="4"/>
      <c r="E1" s="80"/>
      <c r="F1" s="4"/>
      <c r="G1" s="4"/>
    </row>
    <row r="2" spans="1:7" ht="12.75">
      <c r="A2" s="5"/>
      <c r="C2" s="3"/>
      <c r="D2" s="3"/>
      <c r="E2" s="141"/>
      <c r="F2" s="4"/>
      <c r="G2" s="4"/>
    </row>
    <row r="3" spans="1:7" ht="12.75">
      <c r="A3" s="5"/>
      <c r="C3" s="3"/>
      <c r="D3" s="3"/>
      <c r="E3" s="141"/>
      <c r="F3" s="4"/>
      <c r="G3" s="4"/>
    </row>
    <row r="4" spans="1:7" ht="12.75">
      <c r="A4" s="279"/>
      <c r="B4" s="279"/>
      <c r="C4" s="279"/>
      <c r="D4" s="279"/>
      <c r="E4" s="279"/>
      <c r="F4" s="279"/>
      <c r="G4" s="3"/>
    </row>
    <row r="5" spans="1:7" ht="12.75">
      <c r="A5" s="4" t="s">
        <v>108</v>
      </c>
      <c r="B5" s="4"/>
      <c r="C5" s="4"/>
      <c r="D5" s="4"/>
      <c r="E5" s="4"/>
      <c r="F5" s="4"/>
      <c r="G5" s="3"/>
    </row>
    <row r="6" spans="1:7" ht="12.75">
      <c r="A6" s="3"/>
      <c r="B6" s="3"/>
      <c r="C6" s="3"/>
      <c r="D6" s="3"/>
      <c r="E6" s="141"/>
      <c r="F6" s="3"/>
      <c r="G6" s="3"/>
    </row>
    <row r="7" spans="1:6" ht="52.5" customHeight="1">
      <c r="A7" s="14" t="s">
        <v>0</v>
      </c>
      <c r="B7" s="14" t="s">
        <v>107</v>
      </c>
      <c r="C7" s="14" t="s">
        <v>109</v>
      </c>
      <c r="D7" s="14" t="s">
        <v>12</v>
      </c>
      <c r="E7" s="142" t="s">
        <v>110</v>
      </c>
      <c r="F7" s="14" t="s">
        <v>111</v>
      </c>
    </row>
    <row r="8" spans="1:6" ht="22.5" customHeight="1">
      <c r="A8" s="25">
        <v>1</v>
      </c>
      <c r="B8" s="15" t="s">
        <v>30</v>
      </c>
      <c r="C8" s="19">
        <v>600</v>
      </c>
      <c r="D8" s="71">
        <v>54</v>
      </c>
      <c r="E8" s="143">
        <f>C8*D8</f>
        <v>32400</v>
      </c>
      <c r="F8" s="161">
        <f>E8/E14*100</f>
        <v>41.12249171838708</v>
      </c>
    </row>
    <row r="9" spans="1:6" ht="18.75" customHeight="1">
      <c r="A9" s="15">
        <v>2</v>
      </c>
      <c r="B9" s="15" t="s">
        <v>29</v>
      </c>
      <c r="C9" s="19">
        <v>800</v>
      </c>
      <c r="D9" s="71">
        <v>47</v>
      </c>
      <c r="E9" s="143">
        <f>C9*D9</f>
        <v>37600</v>
      </c>
      <c r="F9" s="162">
        <f>E9/E14*100</f>
        <v>47.722397796646746</v>
      </c>
    </row>
    <row r="10" spans="1:6" ht="18.75" customHeight="1">
      <c r="A10" s="15">
        <v>3</v>
      </c>
      <c r="B10" s="15" t="s">
        <v>40</v>
      </c>
      <c r="C10" s="19">
        <v>950</v>
      </c>
      <c r="D10" s="71">
        <v>7</v>
      </c>
      <c r="E10" s="143">
        <f>C10*D10</f>
        <v>6650</v>
      </c>
      <c r="F10" s="162">
        <f>E10/E14*100</f>
        <v>8.440264503928214</v>
      </c>
    </row>
    <row r="11" spans="1:6" ht="18.75" customHeight="1">
      <c r="A11" s="15">
        <v>4</v>
      </c>
      <c r="B11" s="15" t="s">
        <v>41</v>
      </c>
      <c r="C11" s="19">
        <v>950</v>
      </c>
      <c r="D11" s="71">
        <v>2</v>
      </c>
      <c r="E11" s="143">
        <f>C11*D11</f>
        <v>1900</v>
      </c>
      <c r="F11" s="162">
        <f>E11/E14*100</f>
        <v>2.4115041439794895</v>
      </c>
    </row>
    <row r="12" spans="1:8" ht="12.75">
      <c r="A12" s="67"/>
      <c r="B12" s="20" t="s">
        <v>23</v>
      </c>
      <c r="C12" s="15"/>
      <c r="D12" s="71">
        <f>SUM(D8:D11)</f>
        <v>110</v>
      </c>
      <c r="E12" s="143">
        <f>E8+E9+E10+E11</f>
        <v>78550</v>
      </c>
      <c r="F12" s="15"/>
      <c r="H12" s="18"/>
    </row>
    <row r="13" spans="1:7" ht="18.75" customHeight="1">
      <c r="A13" s="32"/>
      <c r="B13" s="281" t="s">
        <v>9</v>
      </c>
      <c r="C13" s="281"/>
      <c r="D13" s="281"/>
      <c r="E13" s="144">
        <f>E14-E12</f>
        <v>239</v>
      </c>
      <c r="F13" s="13"/>
      <c r="G13" s="2"/>
    </row>
    <row r="14" spans="1:6" ht="13.5" customHeight="1">
      <c r="A14" s="278" t="s">
        <v>82</v>
      </c>
      <c r="B14" s="278"/>
      <c r="C14" s="278"/>
      <c r="D14" s="278"/>
      <c r="E14" s="145">
        <f>78189+600</f>
        <v>78789</v>
      </c>
      <c r="F14" s="70"/>
    </row>
    <row r="15" spans="1:11" ht="35.25" customHeight="1">
      <c r="A15" s="282" t="s">
        <v>83</v>
      </c>
      <c r="B15" s="282"/>
      <c r="C15" s="282"/>
      <c r="D15" s="282"/>
      <c r="E15" s="282"/>
      <c r="F15" s="66"/>
      <c r="G15" s="66"/>
      <c r="H15" s="66"/>
      <c r="I15" s="66"/>
      <c r="J15" s="66"/>
      <c r="K15" s="66"/>
    </row>
    <row r="16" spans="1:11" ht="10.5" customHeight="1">
      <c r="A16" s="66"/>
      <c r="B16" s="66"/>
      <c r="C16" s="66"/>
      <c r="D16" s="66"/>
      <c r="E16" s="66"/>
      <c r="F16" s="66"/>
      <c r="G16" s="66"/>
      <c r="H16" s="66"/>
      <c r="I16" s="66"/>
      <c r="J16" s="66"/>
      <c r="K16" s="66"/>
    </row>
    <row r="17" spans="1:6" ht="12.75">
      <c r="A17" s="193" t="s">
        <v>20</v>
      </c>
      <c r="B17" s="9"/>
      <c r="C17" s="5" t="s">
        <v>7</v>
      </c>
      <c r="E17" s="146"/>
      <c r="F17" s="2"/>
    </row>
    <row r="18" spans="1:5" ht="12.75">
      <c r="A18" s="9" t="s">
        <v>70</v>
      </c>
      <c r="C18" s="6" t="s">
        <v>68</v>
      </c>
      <c r="E18" s="147"/>
    </row>
    <row r="19" spans="3:5" ht="12.75">
      <c r="C19" s="6" t="s">
        <v>69</v>
      </c>
      <c r="E19" s="149"/>
    </row>
    <row r="20" spans="3:6" ht="12.75">
      <c r="C20" s="6" t="s">
        <v>102</v>
      </c>
      <c r="E20" s="149"/>
      <c r="F20" s="6"/>
    </row>
    <row r="21" spans="3:6" ht="12.75">
      <c r="C21" s="6" t="s">
        <v>44</v>
      </c>
      <c r="E21" s="149"/>
      <c r="F21" s="6"/>
    </row>
    <row r="22" spans="3:6" ht="12.75">
      <c r="C22" s="1" t="s">
        <v>148</v>
      </c>
      <c r="E22" s="149"/>
      <c r="F22" s="6"/>
    </row>
    <row r="23" spans="3:6" ht="12.75">
      <c r="C23" s="17" t="s">
        <v>49</v>
      </c>
      <c r="E23" s="149"/>
      <c r="F23" s="6"/>
    </row>
    <row r="24" spans="3:6" ht="12.75">
      <c r="C24" s="17"/>
      <c r="E24" s="82"/>
      <c r="F24" s="17"/>
    </row>
    <row r="25" spans="1:5" ht="12.75">
      <c r="A25" s="151" t="s">
        <v>19</v>
      </c>
      <c r="E25" s="1"/>
    </row>
    <row r="26" spans="1:5" ht="12.75">
      <c r="A26" s="151" t="s">
        <v>20</v>
      </c>
      <c r="C26" s="151" t="s">
        <v>7</v>
      </c>
      <c r="E26" s="1"/>
    </row>
    <row r="27" spans="1:5" ht="12.75">
      <c r="A27" s="241" t="s">
        <v>144</v>
      </c>
      <c r="C27" s="1" t="s">
        <v>27</v>
      </c>
      <c r="E27" s="1"/>
    </row>
    <row r="28" spans="3:5" ht="12.75">
      <c r="C28" s="1" t="s">
        <v>35</v>
      </c>
      <c r="E28" s="1"/>
    </row>
    <row r="29" spans="3:5" ht="12.75">
      <c r="C29" s="1" t="s">
        <v>21</v>
      </c>
      <c r="E29" s="1"/>
    </row>
    <row r="30" ht="12.75">
      <c r="C30" s="1" t="s">
        <v>145</v>
      </c>
    </row>
    <row r="31" spans="3:5" ht="12.75">
      <c r="C31" s="2" t="s">
        <v>146</v>
      </c>
      <c r="D31" s="2"/>
      <c r="E31" s="146"/>
    </row>
    <row r="32" ht="12.75">
      <c r="C32" s="1" t="s">
        <v>147</v>
      </c>
    </row>
    <row r="33" spans="1:6" ht="12.75">
      <c r="A33"/>
      <c r="B33"/>
      <c r="C33"/>
      <c r="D33"/>
      <c r="E33" s="43"/>
      <c r="F33"/>
    </row>
    <row r="34" spans="1:6" ht="12.75">
      <c r="A34" s="30"/>
      <c r="B34" s="30"/>
      <c r="C34" s="30"/>
      <c r="D34" s="30"/>
      <c r="E34" s="84"/>
      <c r="F34" s="30"/>
    </row>
    <row r="35" spans="1:6" ht="12.75">
      <c r="A35" s="30"/>
      <c r="B35" s="30"/>
      <c r="C35" s="30"/>
      <c r="D35" s="30"/>
      <c r="E35" s="84"/>
      <c r="F35" s="30"/>
    </row>
    <row r="36" spans="1:6" ht="12.75">
      <c r="A36" s="30"/>
      <c r="B36" s="30"/>
      <c r="C36" s="57"/>
      <c r="D36" s="57"/>
      <c r="E36" s="83"/>
      <c r="F36" s="57"/>
    </row>
    <row r="37" spans="1:6" ht="12.75">
      <c r="A37" s="57"/>
      <c r="B37" s="57"/>
      <c r="C37" s="30"/>
      <c r="D37" s="30"/>
      <c r="E37" s="84"/>
      <c r="F37" s="30"/>
    </row>
    <row r="38" spans="1:6" ht="15">
      <c r="A38" s="42"/>
      <c r="B38" s="42"/>
      <c r="C38" s="42"/>
      <c r="D38" s="42"/>
      <c r="E38" s="150"/>
      <c r="F38" s="43"/>
    </row>
    <row r="39" spans="1:6" ht="15">
      <c r="A39" s="42"/>
      <c r="B39" s="42"/>
      <c r="C39" s="41"/>
      <c r="D39" s="41"/>
      <c r="E39" s="150"/>
      <c r="F39" s="43"/>
    </row>
    <row r="40" spans="1:6" ht="15">
      <c r="A40" s="41"/>
      <c r="B40" s="41"/>
      <c r="C40" s="42"/>
      <c r="D40" s="42"/>
      <c r="E40" s="150"/>
      <c r="F40" s="43"/>
    </row>
  </sheetData>
  <sheetProtection/>
  <mergeCells count="5">
    <mergeCell ref="A14:D14"/>
    <mergeCell ref="A4:F4"/>
    <mergeCell ref="A1:B1"/>
    <mergeCell ref="B13:D13"/>
    <mergeCell ref="A15:E15"/>
  </mergeCells>
  <printOptions horizontalCentered="1"/>
  <pageMargins left="0.7480314960629921" right="0.7480314960629921" top="0.6845238095238095" bottom="0.42410714285714285" header="0.5118110236220472" footer="0.5118110236220472"/>
  <pageSetup fitToHeight="1" fitToWidth="1" orientation="landscape" paperSize="9" r:id="rId1"/>
  <headerFooter alignWithMargins="0">
    <oddHeader>&amp;LUNIVERSITATEA "OVIDIUS" DIN CONSTANȚA 
FACULTATEA DE LITERE 
COMISIA DE ACORDARE DE BURSE ȘI ALTE FORME DE SPRIJIN MATERIAL
</oddHeader>
    <oddFooter>&amp;L
</oddFooter>
  </headerFooter>
</worksheet>
</file>

<file path=xl/worksheets/sheet2.xml><?xml version="1.0" encoding="utf-8"?>
<worksheet xmlns="http://schemas.openxmlformats.org/spreadsheetml/2006/main" xmlns:r="http://schemas.openxmlformats.org/officeDocument/2006/relationships">
  <dimension ref="A3:IV128"/>
  <sheetViews>
    <sheetView zoomScale="110" zoomScaleNormal="110" zoomScalePageLayoutView="0" workbookViewId="0" topLeftCell="A29">
      <selection activeCell="G42" sqref="G42"/>
    </sheetView>
  </sheetViews>
  <sheetFormatPr defaultColWidth="9.140625" defaultRowHeight="12.75"/>
  <cols>
    <col min="1" max="1" width="6.00390625" style="0" customWidth="1"/>
    <col min="2" max="2" width="29.8515625" style="0" customWidth="1"/>
    <col min="3" max="3" width="10.00390625" style="0" customWidth="1"/>
    <col min="4" max="4" width="18.57421875" style="0" customWidth="1"/>
    <col min="5" max="6" width="9.57421875" style="0" customWidth="1"/>
    <col min="7" max="7" width="23.140625" style="0" customWidth="1"/>
    <col min="8" max="8" width="33.28125" style="0" customWidth="1"/>
    <col min="9" max="9" width="18.00390625" style="43" customWidth="1"/>
  </cols>
  <sheetData>
    <row r="3" spans="1:7" ht="15" customHeight="1">
      <c r="A3" s="286" t="s">
        <v>114</v>
      </c>
      <c r="B3" s="286"/>
      <c r="C3" s="286"/>
      <c r="D3" s="7"/>
      <c r="E3" s="7"/>
      <c r="F3" s="7"/>
      <c r="G3" s="7"/>
    </row>
    <row r="4" spans="1:7" ht="15.75">
      <c r="A4" s="290" t="s">
        <v>115</v>
      </c>
      <c r="B4" s="290"/>
      <c r="C4" s="7"/>
      <c r="D4" s="7"/>
      <c r="E4" s="7"/>
      <c r="F4" s="7"/>
      <c r="G4" s="7"/>
    </row>
    <row r="5" spans="1:7" ht="15.75" customHeight="1">
      <c r="A5" s="245" t="s">
        <v>43</v>
      </c>
      <c r="B5" s="245"/>
      <c r="C5" s="245"/>
      <c r="D5" s="245"/>
      <c r="E5" s="245"/>
      <c r="F5" s="156"/>
      <c r="G5" s="8"/>
    </row>
    <row r="6" spans="1:6" ht="15.75">
      <c r="A6" s="245"/>
      <c r="B6" s="245"/>
      <c r="C6" s="245"/>
      <c r="D6" s="245"/>
      <c r="E6" s="245"/>
      <c r="F6" s="156"/>
    </row>
    <row r="7" spans="1:8" ht="20.25">
      <c r="A7" s="288" t="s">
        <v>11</v>
      </c>
      <c r="B7" s="288"/>
      <c r="C7" s="288"/>
      <c r="D7" s="288"/>
      <c r="E7" s="288"/>
      <c r="F7" s="288"/>
      <c r="G7" s="288"/>
      <c r="H7" s="288"/>
    </row>
    <row r="8" spans="1:8" ht="20.25">
      <c r="A8" s="288" t="s">
        <v>81</v>
      </c>
      <c r="B8" s="288"/>
      <c r="C8" s="288"/>
      <c r="D8" s="288"/>
      <c r="E8" s="288"/>
      <c r="F8" s="288"/>
      <c r="G8" s="288"/>
      <c r="H8" s="288"/>
    </row>
    <row r="9" spans="1:8" ht="18.75">
      <c r="A9" s="289" t="s">
        <v>78</v>
      </c>
      <c r="B9" s="289"/>
      <c r="C9" s="289"/>
      <c r="D9" s="289"/>
      <c r="E9" s="289"/>
      <c r="F9" s="289"/>
      <c r="G9" s="289"/>
      <c r="H9" s="289"/>
    </row>
    <row r="10" spans="1:8" ht="44.25" customHeight="1">
      <c r="A10" s="282" t="s">
        <v>51</v>
      </c>
      <c r="B10" s="282"/>
      <c r="C10" s="282"/>
      <c r="D10" s="282"/>
      <c r="E10" s="282"/>
      <c r="F10" s="282"/>
      <c r="G10" s="282"/>
      <c r="H10" s="66"/>
    </row>
    <row r="11" spans="1:8" ht="19.5" customHeight="1">
      <c r="A11" s="287" t="s">
        <v>79</v>
      </c>
      <c r="B11" s="287"/>
      <c r="C11" s="287"/>
      <c r="D11" s="287"/>
      <c r="E11" s="287"/>
      <c r="F11" s="287"/>
      <c r="G11" s="287"/>
      <c r="H11" s="66"/>
    </row>
    <row r="12" spans="1:8" ht="12.75" customHeight="1">
      <c r="A12" s="65"/>
      <c r="B12" s="65"/>
      <c r="C12" s="65"/>
      <c r="D12" s="65"/>
      <c r="E12" s="65"/>
      <c r="F12" s="65"/>
      <c r="G12" s="65"/>
      <c r="H12" s="65"/>
    </row>
    <row r="14" spans="1:9" ht="49.5" customHeight="1">
      <c r="A14" s="87" t="s">
        <v>0</v>
      </c>
      <c r="B14" s="87" t="s">
        <v>112</v>
      </c>
      <c r="C14" s="87" t="s">
        <v>6</v>
      </c>
      <c r="D14" s="87" t="s">
        <v>1</v>
      </c>
      <c r="E14" s="87" t="s">
        <v>10</v>
      </c>
      <c r="F14" s="203" t="s">
        <v>80</v>
      </c>
      <c r="G14" s="87" t="s">
        <v>25</v>
      </c>
      <c r="H14" s="88" t="s">
        <v>28</v>
      </c>
      <c r="I14" s="61"/>
    </row>
    <row r="15" spans="1:9" ht="15" customHeight="1">
      <c r="A15" s="12">
        <v>1</v>
      </c>
      <c r="B15" s="207">
        <v>721</v>
      </c>
      <c r="C15" s="189" t="s">
        <v>13</v>
      </c>
      <c r="D15" s="189" t="s">
        <v>57</v>
      </c>
      <c r="E15" s="189" t="s">
        <v>33</v>
      </c>
      <c r="F15" s="189"/>
      <c r="G15" s="189" t="s">
        <v>86</v>
      </c>
      <c r="H15" s="89"/>
      <c r="I15" s="44"/>
    </row>
    <row r="16" spans="1:9" ht="15" customHeight="1">
      <c r="A16" s="12">
        <v>2</v>
      </c>
      <c r="B16" s="207">
        <v>32</v>
      </c>
      <c r="C16" s="189" t="s">
        <v>13</v>
      </c>
      <c r="D16" s="189" t="s">
        <v>36</v>
      </c>
      <c r="E16" s="189" t="s">
        <v>32</v>
      </c>
      <c r="F16" s="189"/>
      <c r="G16" s="189" t="s">
        <v>87</v>
      </c>
      <c r="H16" s="89"/>
      <c r="I16" s="44"/>
    </row>
    <row r="17" spans="1:9" ht="15" customHeight="1">
      <c r="A17" s="12">
        <v>3</v>
      </c>
      <c r="B17" s="207">
        <v>364</v>
      </c>
      <c r="C17" s="189" t="s">
        <v>15</v>
      </c>
      <c r="D17" s="189" t="s">
        <v>71</v>
      </c>
      <c r="E17" s="189" t="s">
        <v>32</v>
      </c>
      <c r="F17" s="189"/>
      <c r="G17" s="189" t="s">
        <v>88</v>
      </c>
      <c r="H17" s="89"/>
      <c r="I17" s="44"/>
    </row>
    <row r="18" spans="1:9" ht="15" customHeight="1">
      <c r="A18" s="12">
        <v>4</v>
      </c>
      <c r="B18" s="207">
        <v>369</v>
      </c>
      <c r="C18" s="189" t="s">
        <v>15</v>
      </c>
      <c r="D18" s="189" t="s">
        <v>71</v>
      </c>
      <c r="E18" s="189" t="s">
        <v>32</v>
      </c>
      <c r="F18" s="189"/>
      <c r="G18" s="189" t="s">
        <v>88</v>
      </c>
      <c r="H18" s="89"/>
      <c r="I18" s="44"/>
    </row>
    <row r="19" spans="1:9" ht="15" customHeight="1">
      <c r="A19" s="12">
        <v>5</v>
      </c>
      <c r="B19" s="207">
        <v>419</v>
      </c>
      <c r="C19" s="189" t="s">
        <v>15</v>
      </c>
      <c r="D19" s="189" t="s">
        <v>93</v>
      </c>
      <c r="E19" s="189" t="s">
        <v>33</v>
      </c>
      <c r="F19" s="189"/>
      <c r="G19" s="189" t="s">
        <v>88</v>
      </c>
      <c r="H19" s="89"/>
      <c r="I19" s="44"/>
    </row>
    <row r="20" spans="1:9" ht="15" customHeight="1">
      <c r="A20" s="12">
        <v>6</v>
      </c>
      <c r="B20" s="208">
        <v>370</v>
      </c>
      <c r="C20" s="189" t="s">
        <v>13</v>
      </c>
      <c r="D20" s="189" t="s">
        <v>53</v>
      </c>
      <c r="E20" s="209" t="s">
        <v>32</v>
      </c>
      <c r="F20" s="189">
        <v>0</v>
      </c>
      <c r="G20" s="39"/>
      <c r="H20" s="89"/>
      <c r="I20" s="44"/>
    </row>
    <row r="21" spans="1:9" ht="15" customHeight="1">
      <c r="A21" s="12">
        <v>7</v>
      </c>
      <c r="B21" s="210">
        <v>81</v>
      </c>
      <c r="C21" s="189" t="s">
        <v>13</v>
      </c>
      <c r="D21" s="189" t="s">
        <v>36</v>
      </c>
      <c r="E21" s="188" t="s">
        <v>33</v>
      </c>
      <c r="F21" s="189">
        <v>0</v>
      </c>
      <c r="G21" s="39"/>
      <c r="H21" s="89"/>
      <c r="I21" s="44"/>
    </row>
    <row r="22" spans="1:9" ht="15" customHeight="1">
      <c r="A22" s="12">
        <v>8</v>
      </c>
      <c r="B22" s="207">
        <v>1022</v>
      </c>
      <c r="C22" s="189" t="s">
        <v>13</v>
      </c>
      <c r="D22" s="189" t="s">
        <v>37</v>
      </c>
      <c r="E22" s="188" t="s">
        <v>33</v>
      </c>
      <c r="F22" s="189">
        <v>0</v>
      </c>
      <c r="G22" s="39"/>
      <c r="H22" s="89"/>
      <c r="I22" s="44"/>
    </row>
    <row r="23" spans="1:9" ht="15" customHeight="1">
      <c r="A23" s="12">
        <v>9</v>
      </c>
      <c r="B23" s="210">
        <v>406</v>
      </c>
      <c r="C23" s="189" t="s">
        <v>13</v>
      </c>
      <c r="D23" s="189" t="s">
        <v>139</v>
      </c>
      <c r="E23" s="212" t="s">
        <v>26</v>
      </c>
      <c r="F23" s="255">
        <v>0</v>
      </c>
      <c r="G23" s="39"/>
      <c r="H23" s="89"/>
      <c r="I23" s="44"/>
    </row>
    <row r="24" spans="1:9" ht="15" customHeight="1">
      <c r="A24" s="12">
        <v>10</v>
      </c>
      <c r="B24" s="207">
        <v>50</v>
      </c>
      <c r="C24" s="189" t="s">
        <v>13</v>
      </c>
      <c r="D24" s="189" t="s">
        <v>36</v>
      </c>
      <c r="E24" s="188" t="s">
        <v>32</v>
      </c>
      <c r="F24" s="216">
        <v>0</v>
      </c>
      <c r="G24" s="39"/>
      <c r="H24" s="89"/>
      <c r="I24" s="44"/>
    </row>
    <row r="25" spans="1:9" ht="15" customHeight="1">
      <c r="A25" s="12">
        <v>11</v>
      </c>
      <c r="B25" s="210">
        <v>425</v>
      </c>
      <c r="C25" s="189" t="s">
        <v>15</v>
      </c>
      <c r="D25" s="189" t="s">
        <v>93</v>
      </c>
      <c r="E25" s="188" t="s">
        <v>33</v>
      </c>
      <c r="F25" s="189">
        <v>5</v>
      </c>
      <c r="G25" s="39"/>
      <c r="H25" s="89"/>
      <c r="I25" s="44"/>
    </row>
    <row r="26" spans="1:9" ht="15" customHeight="1">
      <c r="A26" s="12">
        <v>12</v>
      </c>
      <c r="B26" s="207">
        <v>545</v>
      </c>
      <c r="C26" s="189" t="s">
        <v>13</v>
      </c>
      <c r="D26" s="189" t="s">
        <v>52</v>
      </c>
      <c r="E26" s="188" t="s">
        <v>26</v>
      </c>
      <c r="F26" s="189">
        <v>21.66</v>
      </c>
      <c r="G26" s="39"/>
      <c r="H26" s="89"/>
      <c r="I26" s="44"/>
    </row>
    <row r="27" spans="1:9" ht="15" customHeight="1">
      <c r="A27" s="12">
        <v>13</v>
      </c>
      <c r="B27" s="207">
        <v>983</v>
      </c>
      <c r="C27" s="189" t="s">
        <v>13</v>
      </c>
      <c r="D27" s="189" t="s">
        <v>37</v>
      </c>
      <c r="E27" s="188" t="s">
        <v>32</v>
      </c>
      <c r="F27" s="189">
        <v>28</v>
      </c>
      <c r="G27" s="39"/>
      <c r="H27" s="89"/>
      <c r="I27" s="44"/>
    </row>
    <row r="28" spans="1:9" ht="15" customHeight="1">
      <c r="A28" s="12">
        <v>14</v>
      </c>
      <c r="B28" s="207">
        <v>23</v>
      </c>
      <c r="C28" s="189" t="s">
        <v>13</v>
      </c>
      <c r="D28" s="189" t="s">
        <v>36</v>
      </c>
      <c r="E28" s="188" t="s">
        <v>32</v>
      </c>
      <c r="F28" s="189">
        <v>60</v>
      </c>
      <c r="G28" s="39"/>
      <c r="H28" s="90"/>
      <c r="I28" s="44"/>
    </row>
    <row r="29" spans="1:9" ht="15" customHeight="1">
      <c r="A29" s="12">
        <v>15</v>
      </c>
      <c r="B29" s="207">
        <v>969</v>
      </c>
      <c r="C29" s="189" t="s">
        <v>13</v>
      </c>
      <c r="D29" s="189" t="s">
        <v>37</v>
      </c>
      <c r="E29" s="188" t="s">
        <v>32</v>
      </c>
      <c r="F29" s="189">
        <v>85.5</v>
      </c>
      <c r="G29" s="39"/>
      <c r="H29" s="89"/>
      <c r="I29" s="44"/>
    </row>
    <row r="30" spans="1:9" ht="15" customHeight="1">
      <c r="A30" s="12">
        <v>16</v>
      </c>
      <c r="B30" s="207">
        <v>367</v>
      </c>
      <c r="C30" s="189" t="s">
        <v>15</v>
      </c>
      <c r="D30" s="213" t="s">
        <v>71</v>
      </c>
      <c r="E30" s="188" t="s">
        <v>32</v>
      </c>
      <c r="F30" s="189">
        <v>117</v>
      </c>
      <c r="G30" s="39"/>
      <c r="H30" s="89"/>
      <c r="I30" s="44"/>
    </row>
    <row r="31" spans="1:9" ht="15" customHeight="1">
      <c r="A31" s="12">
        <v>17</v>
      </c>
      <c r="B31" s="207">
        <v>686</v>
      </c>
      <c r="C31" s="189" t="s">
        <v>13</v>
      </c>
      <c r="D31" s="213" t="s">
        <v>57</v>
      </c>
      <c r="E31" s="188" t="s">
        <v>26</v>
      </c>
      <c r="F31" s="189">
        <v>175</v>
      </c>
      <c r="G31" s="39"/>
      <c r="H31" s="89"/>
      <c r="I31" s="44"/>
    </row>
    <row r="32" spans="1:9" ht="15" customHeight="1">
      <c r="A32" s="12">
        <v>18</v>
      </c>
      <c r="B32" s="207">
        <v>7</v>
      </c>
      <c r="C32" s="189" t="s">
        <v>13</v>
      </c>
      <c r="D32" s="189" t="s">
        <v>90</v>
      </c>
      <c r="E32" s="188" t="s">
        <v>33</v>
      </c>
      <c r="F32" s="189">
        <v>202</v>
      </c>
      <c r="G32" s="39"/>
      <c r="H32" s="89"/>
      <c r="I32" s="44"/>
    </row>
    <row r="33" spans="1:9" ht="15" customHeight="1">
      <c r="A33" s="12">
        <v>19</v>
      </c>
      <c r="B33" s="214">
        <v>75</v>
      </c>
      <c r="C33" s="15" t="s">
        <v>13</v>
      </c>
      <c r="D33" s="15" t="s">
        <v>36</v>
      </c>
      <c r="E33" s="215" t="s">
        <v>33</v>
      </c>
      <c r="F33" s="216">
        <v>250</v>
      </c>
      <c r="G33" s="39"/>
      <c r="H33" s="89"/>
      <c r="I33" s="44"/>
    </row>
    <row r="34" spans="1:9" ht="15" customHeight="1">
      <c r="A34" s="12">
        <v>20</v>
      </c>
      <c r="B34" s="210">
        <v>1018</v>
      </c>
      <c r="C34" s="189" t="s">
        <v>13</v>
      </c>
      <c r="D34" s="189" t="s">
        <v>37</v>
      </c>
      <c r="E34" s="188" t="s">
        <v>33</v>
      </c>
      <c r="F34" s="189">
        <v>272</v>
      </c>
      <c r="G34" s="39"/>
      <c r="H34" s="89"/>
      <c r="I34" s="44"/>
    </row>
    <row r="35" spans="1:9" ht="15" customHeight="1">
      <c r="A35" s="12">
        <v>21</v>
      </c>
      <c r="B35" s="214">
        <v>74</v>
      </c>
      <c r="C35" s="15" t="s">
        <v>13</v>
      </c>
      <c r="D35" s="217" t="s">
        <v>36</v>
      </c>
      <c r="E35" s="215" t="s">
        <v>33</v>
      </c>
      <c r="F35" s="216">
        <v>300</v>
      </c>
      <c r="G35" s="39"/>
      <c r="H35" s="89"/>
      <c r="I35" s="44"/>
    </row>
    <row r="36" spans="1:9" ht="15" customHeight="1">
      <c r="A36" s="12">
        <v>22</v>
      </c>
      <c r="B36" s="207">
        <v>408</v>
      </c>
      <c r="C36" s="189" t="s">
        <v>13</v>
      </c>
      <c r="D36" s="189" t="s">
        <v>96</v>
      </c>
      <c r="E36" s="188" t="s">
        <v>26</v>
      </c>
      <c r="F36" s="189">
        <v>336.5</v>
      </c>
      <c r="G36" s="39"/>
      <c r="H36" s="89"/>
      <c r="I36" s="44"/>
    </row>
    <row r="37" spans="1:9" ht="15" customHeight="1">
      <c r="A37" s="12">
        <v>23</v>
      </c>
      <c r="B37" s="210">
        <v>373</v>
      </c>
      <c r="C37" s="189" t="s">
        <v>15</v>
      </c>
      <c r="D37" s="189" t="s">
        <v>53</v>
      </c>
      <c r="E37" s="188" t="s">
        <v>32</v>
      </c>
      <c r="F37" s="189">
        <v>369</v>
      </c>
      <c r="G37" s="39"/>
      <c r="H37" s="89"/>
      <c r="I37" s="60"/>
    </row>
    <row r="38" spans="1:9" ht="15" customHeight="1">
      <c r="A38" s="12">
        <v>24</v>
      </c>
      <c r="B38" s="207">
        <v>553</v>
      </c>
      <c r="C38" s="189" t="s">
        <v>13</v>
      </c>
      <c r="D38" s="189" t="s">
        <v>52</v>
      </c>
      <c r="E38" s="188" t="s">
        <v>26</v>
      </c>
      <c r="F38" s="189">
        <v>375</v>
      </c>
      <c r="G38" s="39"/>
      <c r="H38" s="89"/>
      <c r="I38" s="44"/>
    </row>
    <row r="39" spans="1:8" ht="15.75">
      <c r="A39" s="12">
        <v>25</v>
      </c>
      <c r="B39" s="207">
        <v>107</v>
      </c>
      <c r="C39" s="189" t="s">
        <v>13</v>
      </c>
      <c r="D39" s="189" t="s">
        <v>36</v>
      </c>
      <c r="E39" s="188" t="s">
        <v>33</v>
      </c>
      <c r="F39" s="189">
        <v>400</v>
      </c>
      <c r="G39" s="91"/>
      <c r="H39" s="92"/>
    </row>
    <row r="40" spans="1:10" ht="15" customHeight="1">
      <c r="A40" s="12">
        <v>26</v>
      </c>
      <c r="B40" s="254">
        <v>1053</v>
      </c>
      <c r="C40" s="189" t="s">
        <v>13</v>
      </c>
      <c r="D40" s="189" t="s">
        <v>37</v>
      </c>
      <c r="E40" s="188" t="s">
        <v>33</v>
      </c>
      <c r="F40" s="216">
        <v>400</v>
      </c>
      <c r="G40" s="39"/>
      <c r="H40" s="89"/>
      <c r="J40" s="1"/>
    </row>
    <row r="41" spans="1:10" ht="15.75">
      <c r="A41" s="12">
        <v>27</v>
      </c>
      <c r="B41" s="207">
        <v>675</v>
      </c>
      <c r="C41" s="189" t="s">
        <v>13</v>
      </c>
      <c r="D41" s="189" t="s">
        <v>57</v>
      </c>
      <c r="E41" s="188" t="s">
        <v>26</v>
      </c>
      <c r="F41" s="189">
        <v>416</v>
      </c>
      <c r="G41" s="39"/>
      <c r="H41" s="89"/>
      <c r="J41" s="1"/>
    </row>
    <row r="42" spans="1:10" ht="15.75">
      <c r="A42" s="12">
        <v>28</v>
      </c>
      <c r="B42" s="210">
        <v>5</v>
      </c>
      <c r="C42" s="211" t="s">
        <v>13</v>
      </c>
      <c r="D42" s="189" t="s">
        <v>36</v>
      </c>
      <c r="E42" s="188" t="s">
        <v>32</v>
      </c>
      <c r="F42" s="189">
        <v>420</v>
      </c>
      <c r="G42" s="39"/>
      <c r="H42" s="89"/>
      <c r="J42" s="1"/>
    </row>
    <row r="43" spans="1:10" ht="15.75">
      <c r="A43" s="12">
        <v>29</v>
      </c>
      <c r="B43" s="207">
        <v>966</v>
      </c>
      <c r="C43" s="189" t="s">
        <v>13</v>
      </c>
      <c r="D43" s="189" t="s">
        <v>37</v>
      </c>
      <c r="E43" s="188" t="s">
        <v>32</v>
      </c>
      <c r="F43" s="189">
        <v>420</v>
      </c>
      <c r="G43" s="39"/>
      <c r="H43" s="89"/>
      <c r="J43" s="1"/>
    </row>
    <row r="44" spans="1:10" ht="15.75">
      <c r="A44" s="12">
        <v>30</v>
      </c>
      <c r="B44" s="207">
        <v>978</v>
      </c>
      <c r="C44" s="189" t="s">
        <v>13</v>
      </c>
      <c r="D44" s="189" t="s">
        <v>37</v>
      </c>
      <c r="E44" s="188" t="s">
        <v>32</v>
      </c>
      <c r="F44" s="189">
        <v>429</v>
      </c>
      <c r="G44" s="91"/>
      <c r="H44" s="92"/>
      <c r="J44" s="1"/>
    </row>
    <row r="45" spans="1:10" ht="15.75">
      <c r="A45" s="12">
        <v>31</v>
      </c>
      <c r="B45" s="207">
        <v>416</v>
      </c>
      <c r="C45" s="189" t="s">
        <v>13</v>
      </c>
      <c r="D45" s="189" t="s">
        <v>96</v>
      </c>
      <c r="E45" s="188" t="s">
        <v>26</v>
      </c>
      <c r="F45" s="189">
        <v>430</v>
      </c>
      <c r="G45" s="39"/>
      <c r="H45" s="89"/>
      <c r="J45" s="1"/>
    </row>
    <row r="46" spans="1:10" ht="15.75">
      <c r="A46" s="12">
        <v>32</v>
      </c>
      <c r="B46" s="207">
        <v>547</v>
      </c>
      <c r="C46" s="189" t="s">
        <v>13</v>
      </c>
      <c r="D46" s="189" t="s">
        <v>52</v>
      </c>
      <c r="E46" s="188" t="s">
        <v>26</v>
      </c>
      <c r="F46" s="189">
        <v>440</v>
      </c>
      <c r="G46" s="91"/>
      <c r="H46" s="92"/>
      <c r="J46" s="1"/>
    </row>
    <row r="47" spans="1:10" ht="15.75">
      <c r="A47" s="12">
        <v>33</v>
      </c>
      <c r="B47" s="214">
        <v>65</v>
      </c>
      <c r="C47" s="15" t="s">
        <v>13</v>
      </c>
      <c r="D47" s="15" t="s">
        <v>94</v>
      </c>
      <c r="E47" s="215" t="s">
        <v>33</v>
      </c>
      <c r="F47" s="216">
        <v>452</v>
      </c>
      <c r="G47" s="39"/>
      <c r="H47" s="89"/>
      <c r="J47" s="1"/>
    </row>
    <row r="48" spans="1:10" ht="15.75">
      <c r="A48" s="12">
        <v>34</v>
      </c>
      <c r="B48" s="276">
        <v>1054</v>
      </c>
      <c r="C48" s="233" t="s">
        <v>13</v>
      </c>
      <c r="D48" s="25" t="s">
        <v>37</v>
      </c>
      <c r="E48" s="264" t="s">
        <v>33</v>
      </c>
      <c r="F48" s="275">
        <v>462</v>
      </c>
      <c r="G48" s="168"/>
      <c r="H48" s="93"/>
      <c r="J48" s="1"/>
    </row>
    <row r="49" spans="1:10" ht="25.5">
      <c r="A49" s="12">
        <v>35</v>
      </c>
      <c r="B49" s="207">
        <v>25</v>
      </c>
      <c r="C49" s="189" t="s">
        <v>15</v>
      </c>
      <c r="D49" s="219" t="s">
        <v>95</v>
      </c>
      <c r="E49" s="188" t="s">
        <v>33</v>
      </c>
      <c r="F49" s="189">
        <v>467</v>
      </c>
      <c r="G49" s="39"/>
      <c r="H49" s="89"/>
      <c r="J49" s="1"/>
    </row>
    <row r="50" spans="1:10" ht="15.75">
      <c r="A50" s="12">
        <v>36</v>
      </c>
      <c r="B50" s="207">
        <v>1041</v>
      </c>
      <c r="C50" s="189" t="s">
        <v>13</v>
      </c>
      <c r="D50" s="189" t="s">
        <v>91</v>
      </c>
      <c r="E50" s="188" t="s">
        <v>33</v>
      </c>
      <c r="F50" s="189">
        <v>471</v>
      </c>
      <c r="G50" s="39"/>
      <c r="H50" s="90"/>
      <c r="J50" s="1"/>
    </row>
    <row r="51" spans="1:10" ht="15.75">
      <c r="A51" s="12">
        <v>37</v>
      </c>
      <c r="B51" s="210">
        <v>1023</v>
      </c>
      <c r="C51" s="189" t="s">
        <v>13</v>
      </c>
      <c r="D51" s="189" t="s">
        <v>37</v>
      </c>
      <c r="E51" s="188" t="s">
        <v>33</v>
      </c>
      <c r="F51" s="189">
        <v>472</v>
      </c>
      <c r="G51" s="39"/>
      <c r="H51" s="89"/>
      <c r="J51" s="1"/>
    </row>
    <row r="52" spans="1:10" ht="15.75">
      <c r="A52" s="12">
        <v>38</v>
      </c>
      <c r="B52" s="207">
        <v>266</v>
      </c>
      <c r="C52" s="189" t="s">
        <v>15</v>
      </c>
      <c r="D52" s="189" t="s">
        <v>17</v>
      </c>
      <c r="E52" s="188" t="s">
        <v>33</v>
      </c>
      <c r="F52" s="189">
        <v>490</v>
      </c>
      <c r="G52" s="39"/>
      <c r="H52" s="89"/>
      <c r="J52" s="1"/>
    </row>
    <row r="53" spans="1:10" ht="15.75">
      <c r="A53" s="256">
        <v>39</v>
      </c>
      <c r="B53" s="218">
        <v>64</v>
      </c>
      <c r="C53" s="15" t="s">
        <v>13</v>
      </c>
      <c r="D53" s="15" t="s">
        <v>94</v>
      </c>
      <c r="E53" s="215" t="s">
        <v>33</v>
      </c>
      <c r="F53" s="216">
        <v>497</v>
      </c>
      <c r="G53" s="39"/>
      <c r="H53" s="89"/>
      <c r="J53" s="1"/>
    </row>
    <row r="54" spans="1:256" s="10" customFormat="1" ht="15.75">
      <c r="A54" s="12">
        <v>40</v>
      </c>
      <c r="B54" s="263">
        <v>117</v>
      </c>
      <c r="C54" s="233" t="s">
        <v>13</v>
      </c>
      <c r="D54" s="233" t="s">
        <v>36</v>
      </c>
      <c r="E54" s="264" t="s">
        <v>33</v>
      </c>
      <c r="F54" s="262">
        <v>535</v>
      </c>
      <c r="G54" s="258"/>
      <c r="H54" s="211"/>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69"/>
      <c r="BR54" s="169"/>
      <c r="BS54" s="169"/>
      <c r="BT54" s="169"/>
      <c r="BU54" s="169"/>
      <c r="BV54" s="169"/>
      <c r="BW54" s="169"/>
      <c r="BX54" s="169"/>
      <c r="BY54" s="169"/>
      <c r="BZ54" s="169"/>
      <c r="CA54" s="169"/>
      <c r="CB54" s="169"/>
      <c r="CC54" s="169"/>
      <c r="CD54" s="169"/>
      <c r="CE54" s="169"/>
      <c r="CF54" s="169"/>
      <c r="CG54" s="169"/>
      <c r="CH54" s="169"/>
      <c r="CI54" s="169"/>
      <c r="CJ54" s="169"/>
      <c r="CK54" s="169"/>
      <c r="CL54" s="169"/>
      <c r="CM54" s="169"/>
      <c r="CN54" s="169"/>
      <c r="CO54" s="169"/>
      <c r="CP54" s="169"/>
      <c r="CQ54" s="169"/>
      <c r="CR54" s="169"/>
      <c r="CS54" s="169"/>
      <c r="CT54" s="169"/>
      <c r="CU54" s="169"/>
      <c r="CV54" s="169"/>
      <c r="CW54" s="169"/>
      <c r="CX54" s="169"/>
      <c r="CY54" s="169"/>
      <c r="CZ54" s="169"/>
      <c r="DA54" s="169"/>
      <c r="DB54" s="169"/>
      <c r="DC54" s="169"/>
      <c r="DD54" s="169"/>
      <c r="DE54" s="169"/>
      <c r="DF54" s="169"/>
      <c r="DG54" s="169"/>
      <c r="DH54" s="169"/>
      <c r="DI54" s="169"/>
      <c r="DJ54" s="169"/>
      <c r="DK54" s="169"/>
      <c r="DL54" s="169"/>
      <c r="DM54" s="169"/>
      <c r="DN54" s="169"/>
      <c r="DO54" s="169"/>
      <c r="DP54" s="169"/>
      <c r="DQ54" s="169"/>
      <c r="DR54" s="169"/>
      <c r="DS54" s="169"/>
      <c r="DT54" s="169"/>
      <c r="DU54" s="169"/>
      <c r="DV54" s="169"/>
      <c r="DW54" s="169"/>
      <c r="DX54" s="169"/>
      <c r="DY54" s="169"/>
      <c r="DZ54" s="169"/>
      <c r="EA54" s="169"/>
      <c r="EB54" s="169"/>
      <c r="EC54" s="169"/>
      <c r="ED54" s="169"/>
      <c r="EE54" s="169"/>
      <c r="EF54" s="169"/>
      <c r="EG54" s="169"/>
      <c r="EH54" s="169"/>
      <c r="EI54" s="169"/>
      <c r="EJ54" s="169"/>
      <c r="EK54" s="169"/>
      <c r="EL54" s="169"/>
      <c r="EM54" s="169"/>
      <c r="EN54" s="169"/>
      <c r="EO54" s="169"/>
      <c r="EP54" s="169"/>
      <c r="EQ54" s="169"/>
      <c r="ER54" s="169"/>
      <c r="ES54" s="169"/>
      <c r="ET54" s="169"/>
      <c r="EU54" s="169"/>
      <c r="EV54" s="169"/>
      <c r="EW54" s="169"/>
      <c r="EX54" s="169"/>
      <c r="EY54" s="169"/>
      <c r="EZ54" s="169"/>
      <c r="FA54" s="169"/>
      <c r="FB54" s="169"/>
      <c r="FC54" s="169"/>
      <c r="FD54" s="169"/>
      <c r="FE54" s="169"/>
      <c r="FF54" s="169"/>
      <c r="FG54" s="169"/>
      <c r="FH54" s="169"/>
      <c r="FI54" s="169"/>
      <c r="FJ54" s="169"/>
      <c r="FK54" s="169"/>
      <c r="FL54" s="169"/>
      <c r="FM54" s="169"/>
      <c r="FN54" s="169"/>
      <c r="FO54" s="169"/>
      <c r="FP54" s="169"/>
      <c r="FQ54" s="169"/>
      <c r="FR54" s="169"/>
      <c r="FS54" s="169"/>
      <c r="FT54" s="169"/>
      <c r="FU54" s="169"/>
      <c r="FV54" s="169"/>
      <c r="FW54" s="169"/>
      <c r="FX54" s="169"/>
      <c r="FY54" s="169"/>
      <c r="FZ54" s="169"/>
      <c r="GA54" s="169"/>
      <c r="GB54" s="169"/>
      <c r="GC54" s="169"/>
      <c r="GD54" s="169"/>
      <c r="GE54" s="169"/>
      <c r="GF54" s="169"/>
      <c r="GG54" s="169"/>
      <c r="GH54" s="169"/>
      <c r="GI54" s="169"/>
      <c r="GJ54" s="169"/>
      <c r="GK54" s="169"/>
      <c r="GL54" s="169"/>
      <c r="GM54" s="169"/>
      <c r="GN54" s="169"/>
      <c r="GO54" s="169"/>
      <c r="GP54" s="169"/>
      <c r="GQ54" s="169"/>
      <c r="GR54" s="169"/>
      <c r="GS54" s="169"/>
      <c r="GT54" s="169"/>
      <c r="GU54" s="169"/>
      <c r="GV54" s="169"/>
      <c r="GW54" s="169"/>
      <c r="GX54" s="169"/>
      <c r="GY54" s="169"/>
      <c r="GZ54" s="169"/>
      <c r="HA54" s="169"/>
      <c r="HB54" s="169"/>
      <c r="HC54" s="169"/>
      <c r="HD54" s="169"/>
      <c r="HE54" s="169"/>
      <c r="HF54" s="169"/>
      <c r="HG54" s="169"/>
      <c r="HH54" s="169"/>
      <c r="HI54" s="169"/>
      <c r="HJ54" s="169"/>
      <c r="HK54" s="169"/>
      <c r="HL54" s="169"/>
      <c r="HM54" s="169"/>
      <c r="HN54" s="169"/>
      <c r="HO54" s="169"/>
      <c r="HP54" s="169"/>
      <c r="HQ54" s="169"/>
      <c r="HR54" s="169"/>
      <c r="HS54" s="169"/>
      <c r="HT54" s="169"/>
      <c r="HU54" s="169"/>
      <c r="HV54" s="169"/>
      <c r="HW54" s="169"/>
      <c r="HX54" s="169"/>
      <c r="HY54" s="169"/>
      <c r="HZ54" s="169"/>
      <c r="IA54" s="169"/>
      <c r="IB54" s="169"/>
      <c r="IC54" s="169"/>
      <c r="ID54" s="169"/>
      <c r="IE54" s="169"/>
      <c r="IF54" s="169"/>
      <c r="IG54" s="169"/>
      <c r="IH54" s="169"/>
      <c r="II54" s="169"/>
      <c r="IJ54" s="169"/>
      <c r="IK54" s="169"/>
      <c r="IL54" s="169"/>
      <c r="IM54" s="169"/>
      <c r="IN54" s="169"/>
      <c r="IO54" s="169"/>
      <c r="IP54" s="169"/>
      <c r="IQ54" s="169"/>
      <c r="IR54" s="169"/>
      <c r="IS54" s="169"/>
      <c r="IT54" s="169"/>
      <c r="IU54" s="169"/>
      <c r="IV54" s="169"/>
    </row>
    <row r="55" spans="1:10" ht="15.75">
      <c r="A55" s="12">
        <v>41</v>
      </c>
      <c r="B55" s="207">
        <v>43</v>
      </c>
      <c r="C55" s="189" t="s">
        <v>13</v>
      </c>
      <c r="D55" s="189" t="s">
        <v>36</v>
      </c>
      <c r="E55" s="188" t="s">
        <v>32</v>
      </c>
      <c r="F55" s="189">
        <v>584</v>
      </c>
      <c r="G55" s="39"/>
      <c r="H55" s="89"/>
      <c r="J55" s="1"/>
    </row>
    <row r="56" spans="1:10" ht="15.75">
      <c r="A56" s="12">
        <v>42</v>
      </c>
      <c r="B56" s="261">
        <v>1011</v>
      </c>
      <c r="C56" s="25" t="s">
        <v>13</v>
      </c>
      <c r="D56" s="274" t="s">
        <v>37</v>
      </c>
      <c r="E56" s="12" t="s">
        <v>33</v>
      </c>
      <c r="F56" s="262">
        <v>591</v>
      </c>
      <c r="G56" s="258"/>
      <c r="H56" s="90"/>
      <c r="J56" s="1"/>
    </row>
    <row r="57" spans="1:10" ht="15.75">
      <c r="A57" s="12">
        <v>43</v>
      </c>
      <c r="B57" s="207">
        <v>272</v>
      </c>
      <c r="C57" s="189" t="s">
        <v>15</v>
      </c>
      <c r="D57" s="189" t="s">
        <v>17</v>
      </c>
      <c r="E57" s="188" t="s">
        <v>33</v>
      </c>
      <c r="F57" s="189">
        <v>645</v>
      </c>
      <c r="G57" s="91"/>
      <c r="H57" s="92"/>
      <c r="J57" s="1"/>
    </row>
    <row r="58" spans="1:10" ht="15.75">
      <c r="A58" s="12">
        <v>44</v>
      </c>
      <c r="B58" s="207">
        <v>1067</v>
      </c>
      <c r="C58" s="189" t="s">
        <v>13</v>
      </c>
      <c r="D58" s="189" t="s">
        <v>37</v>
      </c>
      <c r="E58" s="188" t="s">
        <v>33</v>
      </c>
      <c r="F58" s="189">
        <v>647</v>
      </c>
      <c r="G58" s="40"/>
      <c r="H58" s="93"/>
      <c r="J58" s="1"/>
    </row>
    <row r="59" spans="1:10" ht="15.75">
      <c r="A59" s="12">
        <v>45</v>
      </c>
      <c r="B59" s="207">
        <v>924</v>
      </c>
      <c r="C59" s="189" t="s">
        <v>13</v>
      </c>
      <c r="D59" s="189" t="s">
        <v>37</v>
      </c>
      <c r="E59" s="188" t="s">
        <v>26</v>
      </c>
      <c r="F59" s="189">
        <v>654</v>
      </c>
      <c r="G59" s="40"/>
      <c r="H59" s="93"/>
      <c r="J59" s="1"/>
    </row>
    <row r="60" spans="1:155" s="86" customFormat="1" ht="15.75">
      <c r="A60" s="12">
        <v>46</v>
      </c>
      <c r="B60" s="207">
        <v>253</v>
      </c>
      <c r="C60" s="189" t="s">
        <v>15</v>
      </c>
      <c r="D60" s="189" t="s">
        <v>17</v>
      </c>
      <c r="E60" s="188" t="s">
        <v>32</v>
      </c>
      <c r="F60" s="189">
        <v>665</v>
      </c>
      <c r="G60" s="94"/>
      <c r="H60" s="95"/>
      <c r="I60" s="139"/>
      <c r="J60" s="140"/>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row>
    <row r="61" spans="1:10" ht="15.75">
      <c r="A61" s="12">
        <v>47</v>
      </c>
      <c r="B61" s="207">
        <v>564</v>
      </c>
      <c r="C61" s="189" t="s">
        <v>13</v>
      </c>
      <c r="D61" s="189" t="s">
        <v>52</v>
      </c>
      <c r="E61" s="188" t="s">
        <v>26</v>
      </c>
      <c r="F61" s="189">
        <v>673</v>
      </c>
      <c r="G61" s="40"/>
      <c r="H61" s="93"/>
      <c r="J61" s="1"/>
    </row>
    <row r="62" spans="1:10" ht="15.75">
      <c r="A62" s="12">
        <v>48</v>
      </c>
      <c r="B62" s="207">
        <v>382</v>
      </c>
      <c r="C62" s="189" t="s">
        <v>13</v>
      </c>
      <c r="D62" s="189" t="s">
        <v>53</v>
      </c>
      <c r="E62" s="188" t="s">
        <v>32</v>
      </c>
      <c r="F62" s="189">
        <v>687</v>
      </c>
      <c r="G62" s="170"/>
      <c r="H62" s="93"/>
      <c r="J62" s="1"/>
    </row>
    <row r="63" spans="1:10" ht="15.75">
      <c r="A63" s="256">
        <v>49</v>
      </c>
      <c r="B63" s="210">
        <v>1017</v>
      </c>
      <c r="C63" s="189" t="s">
        <v>13</v>
      </c>
      <c r="D63" s="189" t="s">
        <v>37</v>
      </c>
      <c r="E63" s="188" t="s">
        <v>33</v>
      </c>
      <c r="F63" s="189">
        <v>697</v>
      </c>
      <c r="G63" s="39"/>
      <c r="H63" s="93"/>
      <c r="J63" s="1"/>
    </row>
    <row r="64" spans="1:10" ht="15.75">
      <c r="A64" s="256">
        <v>50</v>
      </c>
      <c r="B64" s="207">
        <v>959</v>
      </c>
      <c r="C64" s="189" t="s">
        <v>13</v>
      </c>
      <c r="D64" s="189" t="s">
        <v>37</v>
      </c>
      <c r="E64" s="188" t="s">
        <v>32</v>
      </c>
      <c r="F64" s="189">
        <v>703</v>
      </c>
      <c r="G64" s="40"/>
      <c r="H64" s="93"/>
      <c r="J64" s="1"/>
    </row>
    <row r="65" spans="1:10" ht="15.75">
      <c r="A65" s="12">
        <v>51</v>
      </c>
      <c r="B65" s="273">
        <v>940</v>
      </c>
      <c r="C65" s="25" t="s">
        <v>13</v>
      </c>
      <c r="D65" s="25" t="s">
        <v>37</v>
      </c>
      <c r="E65" s="12" t="s">
        <v>32</v>
      </c>
      <c r="F65" s="262">
        <v>733</v>
      </c>
      <c r="G65" s="258"/>
      <c r="H65" s="93"/>
      <c r="J65" s="1"/>
    </row>
    <row r="66" spans="1:10" ht="15.75">
      <c r="A66" s="256">
        <v>52</v>
      </c>
      <c r="B66" s="210">
        <v>724</v>
      </c>
      <c r="C66" s="189" t="s">
        <v>13</v>
      </c>
      <c r="D66" s="189" t="s">
        <v>57</v>
      </c>
      <c r="E66" s="188" t="s">
        <v>33</v>
      </c>
      <c r="F66" s="211">
        <v>768.5</v>
      </c>
      <c r="G66" s="40"/>
      <c r="H66" s="93"/>
      <c r="J66" s="1"/>
    </row>
    <row r="67" spans="1:256" s="10" customFormat="1" ht="15.75">
      <c r="A67" s="12">
        <v>53</v>
      </c>
      <c r="B67" s="261">
        <v>667</v>
      </c>
      <c r="C67" s="25" t="s">
        <v>13</v>
      </c>
      <c r="D67" s="25" t="s">
        <v>57</v>
      </c>
      <c r="E67" s="12" t="s">
        <v>26</v>
      </c>
      <c r="F67" s="262">
        <v>786</v>
      </c>
      <c r="G67" s="168"/>
      <c r="H67" s="216"/>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69"/>
      <c r="BO67" s="169"/>
      <c r="BP67" s="169"/>
      <c r="BQ67" s="169"/>
      <c r="BR67" s="169"/>
      <c r="BS67" s="169"/>
      <c r="BT67" s="169"/>
      <c r="BU67" s="169"/>
      <c r="BV67" s="169"/>
      <c r="BW67" s="169"/>
      <c r="BX67" s="169"/>
      <c r="BY67" s="169"/>
      <c r="BZ67" s="169"/>
      <c r="CA67" s="169"/>
      <c r="CB67" s="169"/>
      <c r="CC67" s="169"/>
      <c r="CD67" s="169"/>
      <c r="CE67" s="169"/>
      <c r="CF67" s="169"/>
      <c r="CG67" s="169"/>
      <c r="CH67" s="169"/>
      <c r="CI67" s="169"/>
      <c r="CJ67" s="169"/>
      <c r="CK67" s="169"/>
      <c r="CL67" s="169"/>
      <c r="CM67" s="169"/>
      <c r="CN67" s="169"/>
      <c r="CO67" s="169"/>
      <c r="CP67" s="169"/>
      <c r="CQ67" s="169"/>
      <c r="CR67" s="169"/>
      <c r="CS67" s="169"/>
      <c r="CT67" s="169"/>
      <c r="CU67" s="169"/>
      <c r="CV67" s="169"/>
      <c r="CW67" s="169"/>
      <c r="CX67" s="169"/>
      <c r="CY67" s="169"/>
      <c r="CZ67" s="169"/>
      <c r="DA67" s="169"/>
      <c r="DB67" s="169"/>
      <c r="DC67" s="169"/>
      <c r="DD67" s="169"/>
      <c r="DE67" s="169"/>
      <c r="DF67" s="169"/>
      <c r="DG67" s="169"/>
      <c r="DH67" s="169"/>
      <c r="DI67" s="169"/>
      <c r="DJ67" s="169"/>
      <c r="DK67" s="169"/>
      <c r="DL67" s="169"/>
      <c r="DM67" s="169"/>
      <c r="DN67" s="169"/>
      <c r="DO67" s="169"/>
      <c r="DP67" s="169"/>
      <c r="DQ67" s="169"/>
      <c r="DR67" s="169"/>
      <c r="DS67" s="169"/>
      <c r="DT67" s="169"/>
      <c r="DU67" s="169"/>
      <c r="DV67" s="169"/>
      <c r="DW67" s="169"/>
      <c r="DX67" s="169"/>
      <c r="DY67" s="169"/>
      <c r="DZ67" s="169"/>
      <c r="EA67" s="169"/>
      <c r="EB67" s="169"/>
      <c r="EC67" s="169"/>
      <c r="ED67" s="169"/>
      <c r="EE67" s="169"/>
      <c r="EF67" s="169"/>
      <c r="EG67" s="169"/>
      <c r="EH67" s="169"/>
      <c r="EI67" s="169"/>
      <c r="EJ67" s="169"/>
      <c r="EK67" s="169"/>
      <c r="EL67" s="169"/>
      <c r="EM67" s="169"/>
      <c r="EN67" s="169"/>
      <c r="EO67" s="169"/>
      <c r="EP67" s="169"/>
      <c r="EQ67" s="169"/>
      <c r="ER67" s="169"/>
      <c r="ES67" s="169"/>
      <c r="ET67" s="169"/>
      <c r="EU67" s="169"/>
      <c r="EV67" s="169"/>
      <c r="EW67" s="169"/>
      <c r="EX67" s="169"/>
      <c r="EY67" s="169"/>
      <c r="EZ67" s="169"/>
      <c r="FA67" s="169"/>
      <c r="FB67" s="169"/>
      <c r="FC67" s="169"/>
      <c r="FD67" s="169"/>
      <c r="FE67" s="169"/>
      <c r="FF67" s="169"/>
      <c r="FG67" s="169"/>
      <c r="FH67" s="169"/>
      <c r="FI67" s="169"/>
      <c r="FJ67" s="169"/>
      <c r="FK67" s="169"/>
      <c r="FL67" s="169"/>
      <c r="FM67" s="169"/>
      <c r="FN67" s="169"/>
      <c r="FO67" s="169"/>
      <c r="FP67" s="169"/>
      <c r="FQ67" s="169"/>
      <c r="FR67" s="169"/>
      <c r="FS67" s="169"/>
      <c r="FT67" s="169"/>
      <c r="FU67" s="169"/>
      <c r="FV67" s="169"/>
      <c r="FW67" s="169"/>
      <c r="FX67" s="169"/>
      <c r="FY67" s="169"/>
      <c r="FZ67" s="169"/>
      <c r="GA67" s="169"/>
      <c r="GB67" s="169"/>
      <c r="GC67" s="169"/>
      <c r="GD67" s="169"/>
      <c r="GE67" s="169"/>
      <c r="GF67" s="169"/>
      <c r="GG67" s="169"/>
      <c r="GH67" s="169"/>
      <c r="GI67" s="169"/>
      <c r="GJ67" s="169"/>
      <c r="GK67" s="169"/>
      <c r="GL67" s="169"/>
      <c r="GM67" s="169"/>
      <c r="GN67" s="169"/>
      <c r="GO67" s="169"/>
      <c r="GP67" s="169"/>
      <c r="GQ67" s="169"/>
      <c r="GR67" s="169"/>
      <c r="GS67" s="169"/>
      <c r="GT67" s="169"/>
      <c r="GU67" s="169"/>
      <c r="GV67" s="169"/>
      <c r="GW67" s="169"/>
      <c r="GX67" s="169"/>
      <c r="GY67" s="169"/>
      <c r="GZ67" s="169"/>
      <c r="HA67" s="169"/>
      <c r="HB67" s="169"/>
      <c r="HC67" s="169"/>
      <c r="HD67" s="169"/>
      <c r="HE67" s="169"/>
      <c r="HF67" s="169"/>
      <c r="HG67" s="169"/>
      <c r="HH67" s="169"/>
      <c r="HI67" s="169"/>
      <c r="HJ67" s="169"/>
      <c r="HK67" s="169"/>
      <c r="HL67" s="169"/>
      <c r="HM67" s="169"/>
      <c r="HN67" s="169"/>
      <c r="HO67" s="169"/>
      <c r="HP67" s="169"/>
      <c r="HQ67" s="169"/>
      <c r="HR67" s="169"/>
      <c r="HS67" s="169"/>
      <c r="HT67" s="169"/>
      <c r="HU67" s="169"/>
      <c r="HV67" s="169"/>
      <c r="HW67" s="169"/>
      <c r="HX67" s="169"/>
      <c r="HY67" s="169"/>
      <c r="HZ67" s="169"/>
      <c r="IA67" s="169"/>
      <c r="IB67" s="169"/>
      <c r="IC67" s="169"/>
      <c r="ID67" s="169"/>
      <c r="IE67" s="169"/>
      <c r="IF67" s="169"/>
      <c r="IG67" s="169"/>
      <c r="IH67" s="169"/>
      <c r="II67" s="169"/>
      <c r="IJ67" s="169"/>
      <c r="IK67" s="169"/>
      <c r="IL67" s="169"/>
      <c r="IM67" s="169"/>
      <c r="IN67" s="169"/>
      <c r="IO67" s="169"/>
      <c r="IP67" s="169"/>
      <c r="IQ67" s="169"/>
      <c r="IR67" s="169"/>
      <c r="IS67" s="169"/>
      <c r="IT67" s="169"/>
      <c r="IU67" s="169"/>
      <c r="IV67" s="169"/>
    </row>
    <row r="68" spans="1:256" s="10" customFormat="1" ht="15.75">
      <c r="A68" s="12">
        <v>54</v>
      </c>
      <c r="B68" s="263">
        <v>407</v>
      </c>
      <c r="C68" s="233" t="s">
        <v>13</v>
      </c>
      <c r="D68" s="233" t="s">
        <v>139</v>
      </c>
      <c r="E68" s="264" t="s">
        <v>26</v>
      </c>
      <c r="F68" s="262">
        <v>800</v>
      </c>
      <c r="G68" s="168"/>
      <c r="H68" s="216"/>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69"/>
      <c r="AY68" s="169"/>
      <c r="AZ68" s="169"/>
      <c r="BA68" s="169"/>
      <c r="BB68" s="169"/>
      <c r="BC68" s="169"/>
      <c r="BD68" s="169"/>
      <c r="BE68" s="169"/>
      <c r="BF68" s="169"/>
      <c r="BG68" s="169"/>
      <c r="BH68" s="169"/>
      <c r="BI68" s="169"/>
      <c r="BJ68" s="169"/>
      <c r="BK68" s="169"/>
      <c r="BL68" s="169"/>
      <c r="BM68" s="169"/>
      <c r="BN68" s="169"/>
      <c r="BO68" s="169"/>
      <c r="BP68" s="169"/>
      <c r="BQ68" s="169"/>
      <c r="BR68" s="169"/>
      <c r="BS68" s="169"/>
      <c r="BT68" s="169"/>
      <c r="BU68" s="169"/>
      <c r="BV68" s="169"/>
      <c r="BW68" s="169"/>
      <c r="BX68" s="169"/>
      <c r="BY68" s="169"/>
      <c r="BZ68" s="169"/>
      <c r="CA68" s="169"/>
      <c r="CB68" s="169"/>
      <c r="CC68" s="169"/>
      <c r="CD68" s="169"/>
      <c r="CE68" s="169"/>
      <c r="CF68" s="169"/>
      <c r="CG68" s="169"/>
      <c r="CH68" s="169"/>
      <c r="CI68" s="169"/>
      <c r="CJ68" s="169"/>
      <c r="CK68" s="169"/>
      <c r="CL68" s="169"/>
      <c r="CM68" s="169"/>
      <c r="CN68" s="169"/>
      <c r="CO68" s="169"/>
      <c r="CP68" s="169"/>
      <c r="CQ68" s="169"/>
      <c r="CR68" s="169"/>
      <c r="CS68" s="169"/>
      <c r="CT68" s="169"/>
      <c r="CU68" s="169"/>
      <c r="CV68" s="169"/>
      <c r="CW68" s="169"/>
      <c r="CX68" s="169"/>
      <c r="CY68" s="169"/>
      <c r="CZ68" s="169"/>
      <c r="DA68" s="169"/>
      <c r="DB68" s="169"/>
      <c r="DC68" s="169"/>
      <c r="DD68" s="169"/>
      <c r="DE68" s="169"/>
      <c r="DF68" s="169"/>
      <c r="DG68" s="169"/>
      <c r="DH68" s="169"/>
      <c r="DI68" s="169"/>
      <c r="DJ68" s="169"/>
      <c r="DK68" s="169"/>
      <c r="DL68" s="169"/>
      <c r="DM68" s="169"/>
      <c r="DN68" s="169"/>
      <c r="DO68" s="169"/>
      <c r="DP68" s="169"/>
      <c r="DQ68" s="169"/>
      <c r="DR68" s="169"/>
      <c r="DS68" s="169"/>
      <c r="DT68" s="169"/>
      <c r="DU68" s="169"/>
      <c r="DV68" s="169"/>
      <c r="DW68" s="169"/>
      <c r="DX68" s="169"/>
      <c r="DY68" s="169"/>
      <c r="DZ68" s="169"/>
      <c r="EA68" s="169"/>
      <c r="EB68" s="169"/>
      <c r="EC68" s="169"/>
      <c r="ED68" s="169"/>
      <c r="EE68" s="169"/>
      <c r="EF68" s="169"/>
      <c r="EG68" s="169"/>
      <c r="EH68" s="169"/>
      <c r="EI68" s="169"/>
      <c r="EJ68" s="169"/>
      <c r="EK68" s="169"/>
      <c r="EL68" s="169"/>
      <c r="EM68" s="169"/>
      <c r="EN68" s="169"/>
      <c r="EO68" s="169"/>
      <c r="EP68" s="169"/>
      <c r="EQ68" s="169"/>
      <c r="ER68" s="169"/>
      <c r="ES68" s="169"/>
      <c r="ET68" s="169"/>
      <c r="EU68" s="169"/>
      <c r="EV68" s="169"/>
      <c r="EW68" s="169"/>
      <c r="EX68" s="169"/>
      <c r="EY68" s="169"/>
      <c r="EZ68" s="169"/>
      <c r="FA68" s="169"/>
      <c r="FB68" s="169"/>
      <c r="FC68" s="169"/>
      <c r="FD68" s="169"/>
      <c r="FE68" s="169"/>
      <c r="FF68" s="169"/>
      <c r="FG68" s="169"/>
      <c r="FH68" s="169"/>
      <c r="FI68" s="169"/>
      <c r="FJ68" s="169"/>
      <c r="FK68" s="169"/>
      <c r="FL68" s="169"/>
      <c r="FM68" s="169"/>
      <c r="FN68" s="169"/>
      <c r="FO68" s="169"/>
      <c r="FP68" s="169"/>
      <c r="FQ68" s="169"/>
      <c r="FR68" s="169"/>
      <c r="FS68" s="169"/>
      <c r="FT68" s="169"/>
      <c r="FU68" s="169"/>
      <c r="FV68" s="169"/>
      <c r="FW68" s="169"/>
      <c r="FX68" s="169"/>
      <c r="FY68" s="169"/>
      <c r="FZ68" s="169"/>
      <c r="GA68" s="169"/>
      <c r="GB68" s="169"/>
      <c r="GC68" s="169"/>
      <c r="GD68" s="169"/>
      <c r="GE68" s="169"/>
      <c r="GF68" s="169"/>
      <c r="GG68" s="169"/>
      <c r="GH68" s="169"/>
      <c r="GI68" s="169"/>
      <c r="GJ68" s="169"/>
      <c r="GK68" s="169"/>
      <c r="GL68" s="169"/>
      <c r="GM68" s="169"/>
      <c r="GN68" s="169"/>
      <c r="GO68" s="169"/>
      <c r="GP68" s="169"/>
      <c r="GQ68" s="169"/>
      <c r="GR68" s="169"/>
      <c r="GS68" s="169"/>
      <c r="GT68" s="169"/>
      <c r="GU68" s="169"/>
      <c r="GV68" s="169"/>
      <c r="GW68" s="169"/>
      <c r="GX68" s="169"/>
      <c r="GY68" s="169"/>
      <c r="GZ68" s="169"/>
      <c r="HA68" s="169"/>
      <c r="HB68" s="169"/>
      <c r="HC68" s="169"/>
      <c r="HD68" s="169"/>
      <c r="HE68" s="169"/>
      <c r="HF68" s="169"/>
      <c r="HG68" s="169"/>
      <c r="HH68" s="169"/>
      <c r="HI68" s="169"/>
      <c r="HJ68" s="169"/>
      <c r="HK68" s="169"/>
      <c r="HL68" s="169"/>
      <c r="HM68" s="169"/>
      <c r="HN68" s="169"/>
      <c r="HO68" s="169"/>
      <c r="HP68" s="169"/>
      <c r="HQ68" s="169"/>
      <c r="HR68" s="169"/>
      <c r="HS68" s="169"/>
      <c r="HT68" s="169"/>
      <c r="HU68" s="169"/>
      <c r="HV68" s="169"/>
      <c r="HW68" s="169"/>
      <c r="HX68" s="169"/>
      <c r="HY68" s="169"/>
      <c r="HZ68" s="169"/>
      <c r="IA68" s="169"/>
      <c r="IB68" s="169"/>
      <c r="IC68" s="169"/>
      <c r="ID68" s="169"/>
      <c r="IE68" s="169"/>
      <c r="IF68" s="169"/>
      <c r="IG68" s="169"/>
      <c r="IH68" s="169"/>
      <c r="II68" s="169"/>
      <c r="IJ68" s="169"/>
      <c r="IK68" s="169"/>
      <c r="IL68" s="169"/>
      <c r="IM68" s="169"/>
      <c r="IN68" s="169"/>
      <c r="IO68" s="169"/>
      <c r="IP68" s="169"/>
      <c r="IQ68" s="169"/>
      <c r="IR68" s="169"/>
      <c r="IS68" s="169"/>
      <c r="IT68" s="169"/>
      <c r="IU68" s="169"/>
      <c r="IV68" s="169"/>
    </row>
    <row r="69" spans="1:10" ht="15.75">
      <c r="A69" s="39"/>
      <c r="B69" s="210"/>
      <c r="C69" s="189"/>
      <c r="D69" s="189"/>
      <c r="E69" s="188"/>
      <c r="F69" s="189"/>
      <c r="G69" s="40"/>
      <c r="H69" s="93"/>
      <c r="J69" s="1"/>
    </row>
    <row r="70" spans="1:10" ht="28.5" customHeight="1">
      <c r="A70" s="39"/>
      <c r="B70" s="283" t="s">
        <v>143</v>
      </c>
      <c r="C70" s="284"/>
      <c r="D70" s="285"/>
      <c r="E70" s="168"/>
      <c r="F70" s="168"/>
      <c r="G70" s="40"/>
      <c r="H70" s="93"/>
      <c r="J70" s="1"/>
    </row>
    <row r="71" spans="2:10" ht="15.75">
      <c r="B71" s="220">
        <v>401</v>
      </c>
      <c r="C71" s="201" t="s">
        <v>13</v>
      </c>
      <c r="D71" s="201" t="s">
        <v>53</v>
      </c>
      <c r="E71" s="221" t="s">
        <v>33</v>
      </c>
      <c r="F71" s="226">
        <v>800</v>
      </c>
      <c r="G71" s="40"/>
      <c r="H71" s="93"/>
      <c r="J71" s="1"/>
    </row>
    <row r="72" spans="1:10" ht="15.75">
      <c r="A72" s="12"/>
      <c r="B72" s="220">
        <v>19</v>
      </c>
      <c r="C72" s="201" t="s">
        <v>15</v>
      </c>
      <c r="D72" s="201" t="s">
        <v>92</v>
      </c>
      <c r="E72" s="221" t="s">
        <v>33</v>
      </c>
      <c r="F72" s="201">
        <v>821</v>
      </c>
      <c r="G72" s="40"/>
      <c r="H72" s="93"/>
      <c r="J72" s="1"/>
    </row>
    <row r="73" spans="1:10" ht="15.75">
      <c r="A73" s="12"/>
      <c r="B73" s="227">
        <v>893</v>
      </c>
      <c r="C73" s="201" t="s">
        <v>13</v>
      </c>
      <c r="D73" s="201" t="s">
        <v>37</v>
      </c>
      <c r="E73" s="221" t="s">
        <v>26</v>
      </c>
      <c r="F73" s="201">
        <v>857</v>
      </c>
      <c r="G73" s="40"/>
      <c r="H73" s="93"/>
      <c r="J73" s="1"/>
    </row>
    <row r="74" spans="1:10" ht="15.75">
      <c r="A74" s="39"/>
      <c r="B74" s="220">
        <v>109</v>
      </c>
      <c r="C74" s="201" t="s">
        <v>13</v>
      </c>
      <c r="D74" s="201" t="s">
        <v>36</v>
      </c>
      <c r="E74" s="221" t="s">
        <v>33</v>
      </c>
      <c r="F74" s="201">
        <v>872</v>
      </c>
      <c r="G74" s="40"/>
      <c r="H74" s="93"/>
      <c r="J74" s="1"/>
    </row>
    <row r="75" spans="1:10" ht="15.75">
      <c r="A75" s="39"/>
      <c r="B75" s="224">
        <v>392</v>
      </c>
      <c r="C75" s="223" t="s">
        <v>13</v>
      </c>
      <c r="D75" s="223" t="s">
        <v>89</v>
      </c>
      <c r="E75" s="225" t="s">
        <v>33</v>
      </c>
      <c r="F75" s="226">
        <v>873</v>
      </c>
      <c r="G75" s="170"/>
      <c r="H75" s="93"/>
      <c r="J75" s="1"/>
    </row>
    <row r="76" spans="1:10" ht="15.75">
      <c r="A76" s="39"/>
      <c r="B76" s="220">
        <v>705</v>
      </c>
      <c r="C76" s="201" t="s">
        <v>13</v>
      </c>
      <c r="D76" s="201" t="s">
        <v>57</v>
      </c>
      <c r="E76" s="221" t="s">
        <v>32</v>
      </c>
      <c r="F76" s="201">
        <v>881</v>
      </c>
      <c r="G76" s="170"/>
      <c r="H76" s="93"/>
      <c r="J76" s="1"/>
    </row>
    <row r="77" spans="1:10" ht="15.75">
      <c r="A77" s="39"/>
      <c r="B77" s="220">
        <v>685</v>
      </c>
      <c r="C77" s="201" t="s">
        <v>13</v>
      </c>
      <c r="D77" s="201" t="s">
        <v>57</v>
      </c>
      <c r="E77" s="221" t="s">
        <v>26</v>
      </c>
      <c r="F77" s="201">
        <v>890</v>
      </c>
      <c r="G77" s="170"/>
      <c r="H77" s="93"/>
      <c r="J77" s="1"/>
    </row>
    <row r="78" spans="1:10" ht="15.75">
      <c r="A78" s="39"/>
      <c r="B78" s="220">
        <v>111</v>
      </c>
      <c r="C78" s="201" t="s">
        <v>13</v>
      </c>
      <c r="D78" s="201" t="s">
        <v>36</v>
      </c>
      <c r="E78" s="221" t="s">
        <v>33</v>
      </c>
      <c r="F78" s="201">
        <v>890</v>
      </c>
      <c r="G78" s="168"/>
      <c r="H78" s="93"/>
      <c r="J78" s="1"/>
    </row>
    <row r="79" spans="1:10" ht="15.75">
      <c r="A79" s="39"/>
      <c r="B79" s="220">
        <v>985</v>
      </c>
      <c r="C79" s="201" t="s">
        <v>13</v>
      </c>
      <c r="D79" s="223" t="s">
        <v>37</v>
      </c>
      <c r="E79" s="221" t="s">
        <v>32</v>
      </c>
      <c r="F79" s="201">
        <v>900</v>
      </c>
      <c r="G79" s="170"/>
      <c r="H79" s="93"/>
      <c r="J79" s="1"/>
    </row>
    <row r="80" spans="1:10" ht="15.75">
      <c r="A80" s="39"/>
      <c r="B80" s="227">
        <v>82</v>
      </c>
      <c r="C80" s="201" t="s">
        <v>13</v>
      </c>
      <c r="D80" s="201" t="s">
        <v>36</v>
      </c>
      <c r="E80" s="221" t="s">
        <v>33</v>
      </c>
      <c r="F80" s="201">
        <v>904</v>
      </c>
      <c r="G80" s="168"/>
      <c r="H80" s="93"/>
      <c r="J80" s="1"/>
    </row>
    <row r="81" spans="1:10" ht="15.75">
      <c r="A81" s="39"/>
      <c r="B81" s="228">
        <v>709</v>
      </c>
      <c r="C81" s="223" t="s">
        <v>13</v>
      </c>
      <c r="D81" s="223" t="s">
        <v>57</v>
      </c>
      <c r="E81" s="225" t="s">
        <v>33</v>
      </c>
      <c r="F81" s="226">
        <v>909</v>
      </c>
      <c r="G81" s="170"/>
      <c r="H81" s="93"/>
      <c r="J81" s="1"/>
    </row>
    <row r="82" spans="1:256" s="10" customFormat="1" ht="15.75">
      <c r="A82" s="77"/>
      <c r="B82" s="220">
        <v>722</v>
      </c>
      <c r="C82" s="201" t="s">
        <v>13</v>
      </c>
      <c r="D82" s="201" t="s">
        <v>57</v>
      </c>
      <c r="E82" s="221" t="s">
        <v>33</v>
      </c>
      <c r="F82" s="201">
        <v>972</v>
      </c>
      <c r="G82" s="168"/>
      <c r="H82" s="163"/>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69"/>
      <c r="AY82" s="169"/>
      <c r="AZ82" s="169"/>
      <c r="BA82" s="169"/>
      <c r="BB82" s="169"/>
      <c r="BC82" s="169"/>
      <c r="BD82" s="169"/>
      <c r="BE82" s="169"/>
      <c r="BF82" s="169"/>
      <c r="BG82" s="169"/>
      <c r="BH82" s="169"/>
      <c r="BI82" s="169"/>
      <c r="BJ82" s="169"/>
      <c r="BK82" s="169"/>
      <c r="BL82" s="169"/>
      <c r="BM82" s="169"/>
      <c r="BN82" s="169"/>
      <c r="BO82" s="169"/>
      <c r="BP82" s="169"/>
      <c r="BQ82" s="169"/>
      <c r="BR82" s="169"/>
      <c r="BS82" s="169"/>
      <c r="BT82" s="169"/>
      <c r="BU82" s="169"/>
      <c r="BV82" s="169"/>
      <c r="BW82" s="169"/>
      <c r="BX82" s="169"/>
      <c r="BY82" s="169"/>
      <c r="BZ82" s="169"/>
      <c r="CA82" s="169"/>
      <c r="CB82" s="169"/>
      <c r="CC82" s="169"/>
      <c r="CD82" s="169"/>
      <c r="CE82" s="169"/>
      <c r="CF82" s="169"/>
      <c r="CG82" s="169"/>
      <c r="CH82" s="169"/>
      <c r="CI82" s="169"/>
      <c r="CJ82" s="169"/>
      <c r="CK82" s="169"/>
      <c r="CL82" s="169"/>
      <c r="CM82" s="169"/>
      <c r="CN82" s="169"/>
      <c r="CO82" s="169"/>
      <c r="CP82" s="169"/>
      <c r="CQ82" s="169"/>
      <c r="CR82" s="169"/>
      <c r="CS82" s="169"/>
      <c r="CT82" s="169"/>
      <c r="CU82" s="169"/>
      <c r="CV82" s="169"/>
      <c r="CW82" s="169"/>
      <c r="CX82" s="169"/>
      <c r="CY82" s="169"/>
      <c r="CZ82" s="169"/>
      <c r="DA82" s="169"/>
      <c r="DB82" s="169"/>
      <c r="DC82" s="169"/>
      <c r="DD82" s="169"/>
      <c r="DE82" s="169"/>
      <c r="DF82" s="169"/>
      <c r="DG82" s="169"/>
      <c r="DH82" s="169"/>
      <c r="DI82" s="169"/>
      <c r="DJ82" s="169"/>
      <c r="DK82" s="169"/>
      <c r="DL82" s="169"/>
      <c r="DM82" s="169"/>
      <c r="DN82" s="169"/>
      <c r="DO82" s="169"/>
      <c r="DP82" s="169"/>
      <c r="DQ82" s="169"/>
      <c r="DR82" s="169"/>
      <c r="DS82" s="169"/>
      <c r="DT82" s="169"/>
      <c r="DU82" s="169"/>
      <c r="DV82" s="169"/>
      <c r="DW82" s="169"/>
      <c r="DX82" s="169"/>
      <c r="DY82" s="169"/>
      <c r="DZ82" s="169"/>
      <c r="EA82" s="169"/>
      <c r="EB82" s="169"/>
      <c r="EC82" s="169"/>
      <c r="ED82" s="169"/>
      <c r="EE82" s="169"/>
      <c r="EF82" s="169"/>
      <c r="EG82" s="169"/>
      <c r="EH82" s="169"/>
      <c r="EI82" s="169"/>
      <c r="EJ82" s="169"/>
      <c r="EK82" s="169"/>
      <c r="EL82" s="169"/>
      <c r="EM82" s="169"/>
      <c r="EN82" s="169"/>
      <c r="EO82" s="169"/>
      <c r="EP82" s="169"/>
      <c r="EQ82" s="169"/>
      <c r="ER82" s="169"/>
      <c r="ES82" s="169"/>
      <c r="ET82" s="169"/>
      <c r="EU82" s="169"/>
      <c r="EV82" s="169"/>
      <c r="EW82" s="169"/>
      <c r="EX82" s="169"/>
      <c r="EY82" s="169"/>
      <c r="EZ82" s="169"/>
      <c r="FA82" s="169"/>
      <c r="FB82" s="169"/>
      <c r="FC82" s="169"/>
      <c r="FD82" s="169"/>
      <c r="FE82" s="169"/>
      <c r="FF82" s="169"/>
      <c r="FG82" s="169"/>
      <c r="FH82" s="169"/>
      <c r="FI82" s="169"/>
      <c r="FJ82" s="169"/>
      <c r="FK82" s="169"/>
      <c r="FL82" s="169"/>
      <c r="FM82" s="169"/>
      <c r="FN82" s="169"/>
      <c r="FO82" s="169"/>
      <c r="FP82" s="169"/>
      <c r="FQ82" s="169"/>
      <c r="FR82" s="169"/>
      <c r="FS82" s="169"/>
      <c r="FT82" s="169"/>
      <c r="FU82" s="169"/>
      <c r="FV82" s="169"/>
      <c r="FW82" s="169"/>
      <c r="FX82" s="169"/>
      <c r="FY82" s="169"/>
      <c r="FZ82" s="169"/>
      <c r="GA82" s="169"/>
      <c r="GB82" s="169"/>
      <c r="GC82" s="169"/>
      <c r="GD82" s="169"/>
      <c r="GE82" s="169"/>
      <c r="GF82" s="169"/>
      <c r="GG82" s="169"/>
      <c r="GH82" s="169"/>
      <c r="GI82" s="169"/>
      <c r="GJ82" s="169"/>
      <c r="GK82" s="169"/>
      <c r="GL82" s="169"/>
      <c r="GM82" s="169"/>
      <c r="GN82" s="169"/>
      <c r="GO82" s="169"/>
      <c r="GP82" s="169"/>
      <c r="GQ82" s="169"/>
      <c r="GR82" s="169"/>
      <c r="GS82" s="169"/>
      <c r="GT82" s="169"/>
      <c r="GU82" s="169"/>
      <c r="GV82" s="169"/>
      <c r="GW82" s="169"/>
      <c r="GX82" s="169"/>
      <c r="GY82" s="169"/>
      <c r="GZ82" s="169"/>
      <c r="HA82" s="169"/>
      <c r="HB82" s="169"/>
      <c r="HC82" s="169"/>
      <c r="HD82" s="169"/>
      <c r="HE82" s="169"/>
      <c r="HF82" s="169"/>
      <c r="HG82" s="169"/>
      <c r="HH82" s="169"/>
      <c r="HI82" s="169"/>
      <c r="HJ82" s="169"/>
      <c r="HK82" s="169"/>
      <c r="HL82" s="169"/>
      <c r="HM82" s="169"/>
      <c r="HN82" s="169"/>
      <c r="HO82" s="169"/>
      <c r="HP82" s="169"/>
      <c r="HQ82" s="169"/>
      <c r="HR82" s="169"/>
      <c r="HS82" s="169"/>
      <c r="HT82" s="169"/>
      <c r="HU82" s="169"/>
      <c r="HV82" s="169"/>
      <c r="HW82" s="169"/>
      <c r="HX82" s="169"/>
      <c r="HY82" s="169"/>
      <c r="HZ82" s="169"/>
      <c r="IA82" s="169"/>
      <c r="IB82" s="169"/>
      <c r="IC82" s="169"/>
      <c r="ID82" s="169"/>
      <c r="IE82" s="169"/>
      <c r="IF82" s="169"/>
      <c r="IG82" s="169"/>
      <c r="IH82" s="169"/>
      <c r="II82" s="169"/>
      <c r="IJ82" s="169"/>
      <c r="IK82" s="169"/>
      <c r="IL82" s="169"/>
      <c r="IM82" s="169"/>
      <c r="IN82" s="169"/>
      <c r="IO82" s="169"/>
      <c r="IP82" s="169"/>
      <c r="IQ82" s="169"/>
      <c r="IR82" s="169"/>
      <c r="IS82" s="169"/>
      <c r="IT82" s="169"/>
      <c r="IU82" s="169"/>
      <c r="IV82" s="169"/>
    </row>
    <row r="83" spans="1:256" s="10" customFormat="1" ht="15.75">
      <c r="A83" s="77"/>
      <c r="B83" s="227">
        <v>728</v>
      </c>
      <c r="C83" s="201" t="s">
        <v>13</v>
      </c>
      <c r="D83" s="201" t="s">
        <v>57</v>
      </c>
      <c r="E83" s="221" t="s">
        <v>33</v>
      </c>
      <c r="F83" s="201">
        <v>989</v>
      </c>
      <c r="G83" s="168"/>
      <c r="H83" s="163"/>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69"/>
      <c r="AY83" s="169"/>
      <c r="AZ83" s="169"/>
      <c r="BA83" s="169"/>
      <c r="BB83" s="169"/>
      <c r="BC83" s="169"/>
      <c r="BD83" s="169"/>
      <c r="BE83" s="169"/>
      <c r="BF83" s="169"/>
      <c r="BG83" s="169"/>
      <c r="BH83" s="169"/>
      <c r="BI83" s="169"/>
      <c r="BJ83" s="169"/>
      <c r="BK83" s="169"/>
      <c r="BL83" s="169"/>
      <c r="BM83" s="169"/>
      <c r="BN83" s="169"/>
      <c r="BO83" s="169"/>
      <c r="BP83" s="169"/>
      <c r="BQ83" s="169"/>
      <c r="BR83" s="169"/>
      <c r="BS83" s="169"/>
      <c r="BT83" s="169"/>
      <c r="BU83" s="169"/>
      <c r="BV83" s="169"/>
      <c r="BW83" s="169"/>
      <c r="BX83" s="169"/>
      <c r="BY83" s="169"/>
      <c r="BZ83" s="169"/>
      <c r="CA83" s="169"/>
      <c r="CB83" s="169"/>
      <c r="CC83" s="169"/>
      <c r="CD83" s="169"/>
      <c r="CE83" s="169"/>
      <c r="CF83" s="169"/>
      <c r="CG83" s="169"/>
      <c r="CH83" s="169"/>
      <c r="CI83" s="169"/>
      <c r="CJ83" s="169"/>
      <c r="CK83" s="169"/>
      <c r="CL83" s="169"/>
      <c r="CM83" s="169"/>
      <c r="CN83" s="169"/>
      <c r="CO83" s="169"/>
      <c r="CP83" s="169"/>
      <c r="CQ83" s="169"/>
      <c r="CR83" s="169"/>
      <c r="CS83" s="169"/>
      <c r="CT83" s="169"/>
      <c r="CU83" s="169"/>
      <c r="CV83" s="169"/>
      <c r="CW83" s="169"/>
      <c r="CX83" s="169"/>
      <c r="CY83" s="169"/>
      <c r="CZ83" s="169"/>
      <c r="DA83" s="169"/>
      <c r="DB83" s="169"/>
      <c r="DC83" s="169"/>
      <c r="DD83" s="169"/>
      <c r="DE83" s="169"/>
      <c r="DF83" s="169"/>
      <c r="DG83" s="169"/>
      <c r="DH83" s="169"/>
      <c r="DI83" s="169"/>
      <c r="DJ83" s="169"/>
      <c r="DK83" s="169"/>
      <c r="DL83" s="169"/>
      <c r="DM83" s="169"/>
      <c r="DN83" s="169"/>
      <c r="DO83" s="169"/>
      <c r="DP83" s="169"/>
      <c r="DQ83" s="169"/>
      <c r="DR83" s="169"/>
      <c r="DS83" s="169"/>
      <c r="DT83" s="169"/>
      <c r="DU83" s="169"/>
      <c r="DV83" s="169"/>
      <c r="DW83" s="169"/>
      <c r="DX83" s="169"/>
      <c r="DY83" s="169"/>
      <c r="DZ83" s="169"/>
      <c r="EA83" s="169"/>
      <c r="EB83" s="169"/>
      <c r="EC83" s="169"/>
      <c r="ED83" s="169"/>
      <c r="EE83" s="169"/>
      <c r="EF83" s="169"/>
      <c r="EG83" s="169"/>
      <c r="EH83" s="169"/>
      <c r="EI83" s="169"/>
      <c r="EJ83" s="169"/>
      <c r="EK83" s="169"/>
      <c r="EL83" s="169"/>
      <c r="EM83" s="169"/>
      <c r="EN83" s="169"/>
      <c r="EO83" s="169"/>
      <c r="EP83" s="169"/>
      <c r="EQ83" s="169"/>
      <c r="ER83" s="169"/>
      <c r="ES83" s="169"/>
      <c r="ET83" s="169"/>
      <c r="EU83" s="169"/>
      <c r="EV83" s="169"/>
      <c r="EW83" s="169"/>
      <c r="EX83" s="169"/>
      <c r="EY83" s="169"/>
      <c r="EZ83" s="169"/>
      <c r="FA83" s="169"/>
      <c r="FB83" s="169"/>
      <c r="FC83" s="169"/>
      <c r="FD83" s="169"/>
      <c r="FE83" s="169"/>
      <c r="FF83" s="169"/>
      <c r="FG83" s="169"/>
      <c r="FH83" s="169"/>
      <c r="FI83" s="169"/>
      <c r="FJ83" s="169"/>
      <c r="FK83" s="169"/>
      <c r="FL83" s="169"/>
      <c r="FM83" s="169"/>
      <c r="FN83" s="169"/>
      <c r="FO83" s="169"/>
      <c r="FP83" s="169"/>
      <c r="FQ83" s="169"/>
      <c r="FR83" s="169"/>
      <c r="FS83" s="169"/>
      <c r="FT83" s="169"/>
      <c r="FU83" s="169"/>
      <c r="FV83" s="169"/>
      <c r="FW83" s="169"/>
      <c r="FX83" s="169"/>
      <c r="FY83" s="169"/>
      <c r="FZ83" s="169"/>
      <c r="GA83" s="169"/>
      <c r="GB83" s="169"/>
      <c r="GC83" s="169"/>
      <c r="GD83" s="169"/>
      <c r="GE83" s="169"/>
      <c r="GF83" s="169"/>
      <c r="GG83" s="169"/>
      <c r="GH83" s="169"/>
      <c r="GI83" s="169"/>
      <c r="GJ83" s="169"/>
      <c r="GK83" s="169"/>
      <c r="GL83" s="169"/>
      <c r="GM83" s="169"/>
      <c r="GN83" s="169"/>
      <c r="GO83" s="169"/>
      <c r="GP83" s="169"/>
      <c r="GQ83" s="169"/>
      <c r="GR83" s="169"/>
      <c r="GS83" s="169"/>
      <c r="GT83" s="169"/>
      <c r="GU83" s="169"/>
      <c r="GV83" s="169"/>
      <c r="GW83" s="169"/>
      <c r="GX83" s="169"/>
      <c r="GY83" s="169"/>
      <c r="GZ83" s="169"/>
      <c r="HA83" s="169"/>
      <c r="HB83" s="169"/>
      <c r="HC83" s="169"/>
      <c r="HD83" s="169"/>
      <c r="HE83" s="169"/>
      <c r="HF83" s="169"/>
      <c r="HG83" s="169"/>
      <c r="HH83" s="169"/>
      <c r="HI83" s="169"/>
      <c r="HJ83" s="169"/>
      <c r="HK83" s="169"/>
      <c r="HL83" s="169"/>
      <c r="HM83" s="169"/>
      <c r="HN83" s="169"/>
      <c r="HO83" s="169"/>
      <c r="HP83" s="169"/>
      <c r="HQ83" s="169"/>
      <c r="HR83" s="169"/>
      <c r="HS83" s="169"/>
      <c r="HT83" s="169"/>
      <c r="HU83" s="169"/>
      <c r="HV83" s="169"/>
      <c r="HW83" s="169"/>
      <c r="HX83" s="169"/>
      <c r="HY83" s="169"/>
      <c r="HZ83" s="169"/>
      <c r="IA83" s="169"/>
      <c r="IB83" s="169"/>
      <c r="IC83" s="169"/>
      <c r="ID83" s="169"/>
      <c r="IE83" s="169"/>
      <c r="IF83" s="169"/>
      <c r="IG83" s="169"/>
      <c r="IH83" s="169"/>
      <c r="II83" s="169"/>
      <c r="IJ83" s="169"/>
      <c r="IK83" s="169"/>
      <c r="IL83" s="169"/>
      <c r="IM83" s="169"/>
      <c r="IN83" s="169"/>
      <c r="IO83" s="169"/>
      <c r="IP83" s="169"/>
      <c r="IQ83" s="169"/>
      <c r="IR83" s="169"/>
      <c r="IS83" s="169"/>
      <c r="IT83" s="169"/>
      <c r="IU83" s="169"/>
      <c r="IV83" s="169"/>
    </row>
    <row r="84" spans="1:256" s="10" customFormat="1" ht="15.75">
      <c r="A84" s="77"/>
      <c r="B84" s="220">
        <v>22</v>
      </c>
      <c r="C84" s="201" t="s">
        <v>13</v>
      </c>
      <c r="D84" s="201" t="s">
        <v>36</v>
      </c>
      <c r="E84" s="221" t="s">
        <v>32</v>
      </c>
      <c r="F84" s="201">
        <v>993</v>
      </c>
      <c r="G84" s="168"/>
      <c r="H84" s="163"/>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c r="AX84" s="169"/>
      <c r="AY84" s="169"/>
      <c r="AZ84" s="169"/>
      <c r="BA84" s="169"/>
      <c r="BB84" s="169"/>
      <c r="BC84" s="169"/>
      <c r="BD84" s="169"/>
      <c r="BE84" s="169"/>
      <c r="BF84" s="169"/>
      <c r="BG84" s="169"/>
      <c r="BH84" s="169"/>
      <c r="BI84" s="169"/>
      <c r="BJ84" s="169"/>
      <c r="BK84" s="169"/>
      <c r="BL84" s="169"/>
      <c r="BM84" s="169"/>
      <c r="BN84" s="169"/>
      <c r="BO84" s="169"/>
      <c r="BP84" s="169"/>
      <c r="BQ84" s="169"/>
      <c r="BR84" s="169"/>
      <c r="BS84" s="169"/>
      <c r="BT84" s="169"/>
      <c r="BU84" s="169"/>
      <c r="BV84" s="169"/>
      <c r="BW84" s="169"/>
      <c r="BX84" s="169"/>
      <c r="BY84" s="169"/>
      <c r="BZ84" s="169"/>
      <c r="CA84" s="169"/>
      <c r="CB84" s="169"/>
      <c r="CC84" s="169"/>
      <c r="CD84" s="169"/>
      <c r="CE84" s="169"/>
      <c r="CF84" s="169"/>
      <c r="CG84" s="169"/>
      <c r="CH84" s="169"/>
      <c r="CI84" s="169"/>
      <c r="CJ84" s="169"/>
      <c r="CK84" s="169"/>
      <c r="CL84" s="169"/>
      <c r="CM84" s="169"/>
      <c r="CN84" s="169"/>
      <c r="CO84" s="169"/>
      <c r="CP84" s="169"/>
      <c r="CQ84" s="169"/>
      <c r="CR84" s="169"/>
      <c r="CS84" s="169"/>
      <c r="CT84" s="169"/>
      <c r="CU84" s="169"/>
      <c r="CV84" s="169"/>
      <c r="CW84" s="169"/>
      <c r="CX84" s="169"/>
      <c r="CY84" s="169"/>
      <c r="CZ84" s="169"/>
      <c r="DA84" s="169"/>
      <c r="DB84" s="169"/>
      <c r="DC84" s="169"/>
      <c r="DD84" s="169"/>
      <c r="DE84" s="169"/>
      <c r="DF84" s="169"/>
      <c r="DG84" s="169"/>
      <c r="DH84" s="169"/>
      <c r="DI84" s="169"/>
      <c r="DJ84" s="169"/>
      <c r="DK84" s="169"/>
      <c r="DL84" s="169"/>
      <c r="DM84" s="169"/>
      <c r="DN84" s="169"/>
      <c r="DO84" s="169"/>
      <c r="DP84" s="169"/>
      <c r="DQ84" s="169"/>
      <c r="DR84" s="169"/>
      <c r="DS84" s="169"/>
      <c r="DT84" s="169"/>
      <c r="DU84" s="169"/>
      <c r="DV84" s="169"/>
      <c r="DW84" s="169"/>
      <c r="DX84" s="169"/>
      <c r="DY84" s="169"/>
      <c r="DZ84" s="169"/>
      <c r="EA84" s="169"/>
      <c r="EB84" s="169"/>
      <c r="EC84" s="169"/>
      <c r="ED84" s="169"/>
      <c r="EE84" s="169"/>
      <c r="EF84" s="169"/>
      <c r="EG84" s="169"/>
      <c r="EH84" s="169"/>
      <c r="EI84" s="169"/>
      <c r="EJ84" s="169"/>
      <c r="EK84" s="169"/>
      <c r="EL84" s="169"/>
      <c r="EM84" s="169"/>
      <c r="EN84" s="169"/>
      <c r="EO84" s="169"/>
      <c r="EP84" s="169"/>
      <c r="EQ84" s="169"/>
      <c r="ER84" s="169"/>
      <c r="ES84" s="169"/>
      <c r="ET84" s="169"/>
      <c r="EU84" s="169"/>
      <c r="EV84" s="169"/>
      <c r="EW84" s="169"/>
      <c r="EX84" s="169"/>
      <c r="EY84" s="169"/>
      <c r="EZ84" s="169"/>
      <c r="FA84" s="169"/>
      <c r="FB84" s="169"/>
      <c r="FC84" s="169"/>
      <c r="FD84" s="169"/>
      <c r="FE84" s="169"/>
      <c r="FF84" s="169"/>
      <c r="FG84" s="169"/>
      <c r="FH84" s="169"/>
      <c r="FI84" s="169"/>
      <c r="FJ84" s="169"/>
      <c r="FK84" s="169"/>
      <c r="FL84" s="169"/>
      <c r="FM84" s="169"/>
      <c r="FN84" s="169"/>
      <c r="FO84" s="169"/>
      <c r="FP84" s="169"/>
      <c r="FQ84" s="169"/>
      <c r="FR84" s="169"/>
      <c r="FS84" s="169"/>
      <c r="FT84" s="169"/>
      <c r="FU84" s="169"/>
      <c r="FV84" s="169"/>
      <c r="FW84" s="169"/>
      <c r="FX84" s="169"/>
      <c r="FY84" s="169"/>
      <c r="FZ84" s="169"/>
      <c r="GA84" s="169"/>
      <c r="GB84" s="169"/>
      <c r="GC84" s="169"/>
      <c r="GD84" s="169"/>
      <c r="GE84" s="169"/>
      <c r="GF84" s="169"/>
      <c r="GG84" s="169"/>
      <c r="GH84" s="169"/>
      <c r="GI84" s="169"/>
      <c r="GJ84" s="169"/>
      <c r="GK84" s="169"/>
      <c r="GL84" s="169"/>
      <c r="GM84" s="169"/>
      <c r="GN84" s="169"/>
      <c r="GO84" s="169"/>
      <c r="GP84" s="169"/>
      <c r="GQ84" s="169"/>
      <c r="GR84" s="169"/>
      <c r="GS84" s="169"/>
      <c r="GT84" s="169"/>
      <c r="GU84" s="169"/>
      <c r="GV84" s="169"/>
      <c r="GW84" s="169"/>
      <c r="GX84" s="169"/>
      <c r="GY84" s="169"/>
      <c r="GZ84" s="169"/>
      <c r="HA84" s="169"/>
      <c r="HB84" s="169"/>
      <c r="HC84" s="169"/>
      <c r="HD84" s="169"/>
      <c r="HE84" s="169"/>
      <c r="HF84" s="169"/>
      <c r="HG84" s="169"/>
      <c r="HH84" s="169"/>
      <c r="HI84" s="169"/>
      <c r="HJ84" s="169"/>
      <c r="HK84" s="169"/>
      <c r="HL84" s="169"/>
      <c r="HM84" s="169"/>
      <c r="HN84" s="169"/>
      <c r="HO84" s="169"/>
      <c r="HP84" s="169"/>
      <c r="HQ84" s="169"/>
      <c r="HR84" s="169"/>
      <c r="HS84" s="169"/>
      <c r="HT84" s="169"/>
      <c r="HU84" s="169"/>
      <c r="HV84" s="169"/>
      <c r="HW84" s="169"/>
      <c r="HX84" s="169"/>
      <c r="HY84" s="169"/>
      <c r="HZ84" s="169"/>
      <c r="IA84" s="169"/>
      <c r="IB84" s="169"/>
      <c r="IC84" s="169"/>
      <c r="ID84" s="169"/>
      <c r="IE84" s="169"/>
      <c r="IF84" s="169"/>
      <c r="IG84" s="169"/>
      <c r="IH84" s="169"/>
      <c r="II84" s="169"/>
      <c r="IJ84" s="169"/>
      <c r="IK84" s="169"/>
      <c r="IL84" s="169"/>
      <c r="IM84" s="169"/>
      <c r="IN84" s="169"/>
      <c r="IO84" s="169"/>
      <c r="IP84" s="169"/>
      <c r="IQ84" s="169"/>
      <c r="IR84" s="169"/>
      <c r="IS84" s="169"/>
      <c r="IT84" s="169"/>
      <c r="IU84" s="169"/>
      <c r="IV84" s="169"/>
    </row>
    <row r="85" spans="1:256" s="10" customFormat="1" ht="15.75">
      <c r="A85" s="77"/>
      <c r="B85" s="222">
        <v>76</v>
      </c>
      <c r="C85" s="223" t="s">
        <v>13</v>
      </c>
      <c r="D85" s="201" t="s">
        <v>36</v>
      </c>
      <c r="E85" s="225" t="s">
        <v>33</v>
      </c>
      <c r="F85" s="226">
        <v>1000</v>
      </c>
      <c r="G85" s="168"/>
      <c r="H85" s="163"/>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c r="BG85" s="169"/>
      <c r="BH85" s="169"/>
      <c r="BI85" s="169"/>
      <c r="BJ85" s="169"/>
      <c r="BK85" s="169"/>
      <c r="BL85" s="169"/>
      <c r="BM85" s="169"/>
      <c r="BN85" s="169"/>
      <c r="BO85" s="169"/>
      <c r="BP85" s="169"/>
      <c r="BQ85" s="169"/>
      <c r="BR85" s="169"/>
      <c r="BS85" s="169"/>
      <c r="BT85" s="169"/>
      <c r="BU85" s="169"/>
      <c r="BV85" s="169"/>
      <c r="BW85" s="169"/>
      <c r="BX85" s="169"/>
      <c r="BY85" s="169"/>
      <c r="BZ85" s="169"/>
      <c r="CA85" s="169"/>
      <c r="CB85" s="169"/>
      <c r="CC85" s="169"/>
      <c r="CD85" s="169"/>
      <c r="CE85" s="169"/>
      <c r="CF85" s="169"/>
      <c r="CG85" s="169"/>
      <c r="CH85" s="169"/>
      <c r="CI85" s="169"/>
      <c r="CJ85" s="169"/>
      <c r="CK85" s="169"/>
      <c r="CL85" s="169"/>
      <c r="CM85" s="169"/>
      <c r="CN85" s="169"/>
      <c r="CO85" s="169"/>
      <c r="CP85" s="169"/>
      <c r="CQ85" s="169"/>
      <c r="CR85" s="169"/>
      <c r="CS85" s="169"/>
      <c r="CT85" s="169"/>
      <c r="CU85" s="169"/>
      <c r="CV85" s="169"/>
      <c r="CW85" s="169"/>
      <c r="CX85" s="169"/>
      <c r="CY85" s="169"/>
      <c r="CZ85" s="169"/>
      <c r="DA85" s="169"/>
      <c r="DB85" s="169"/>
      <c r="DC85" s="169"/>
      <c r="DD85" s="169"/>
      <c r="DE85" s="169"/>
      <c r="DF85" s="169"/>
      <c r="DG85" s="169"/>
      <c r="DH85" s="169"/>
      <c r="DI85" s="169"/>
      <c r="DJ85" s="169"/>
      <c r="DK85" s="169"/>
      <c r="DL85" s="169"/>
      <c r="DM85" s="169"/>
      <c r="DN85" s="169"/>
      <c r="DO85" s="169"/>
      <c r="DP85" s="169"/>
      <c r="DQ85" s="169"/>
      <c r="DR85" s="169"/>
      <c r="DS85" s="169"/>
      <c r="DT85" s="169"/>
      <c r="DU85" s="169"/>
      <c r="DV85" s="169"/>
      <c r="DW85" s="169"/>
      <c r="DX85" s="169"/>
      <c r="DY85" s="169"/>
      <c r="DZ85" s="169"/>
      <c r="EA85" s="169"/>
      <c r="EB85" s="169"/>
      <c r="EC85" s="169"/>
      <c r="ED85" s="169"/>
      <c r="EE85" s="169"/>
      <c r="EF85" s="169"/>
      <c r="EG85" s="169"/>
      <c r="EH85" s="169"/>
      <c r="EI85" s="169"/>
      <c r="EJ85" s="169"/>
      <c r="EK85" s="169"/>
      <c r="EL85" s="169"/>
      <c r="EM85" s="169"/>
      <c r="EN85" s="169"/>
      <c r="EO85" s="169"/>
      <c r="EP85" s="169"/>
      <c r="EQ85" s="169"/>
      <c r="ER85" s="169"/>
      <c r="ES85" s="169"/>
      <c r="ET85" s="169"/>
      <c r="EU85" s="169"/>
      <c r="EV85" s="169"/>
      <c r="EW85" s="169"/>
      <c r="EX85" s="169"/>
      <c r="EY85" s="169"/>
      <c r="EZ85" s="169"/>
      <c r="FA85" s="169"/>
      <c r="FB85" s="169"/>
      <c r="FC85" s="169"/>
      <c r="FD85" s="169"/>
      <c r="FE85" s="169"/>
      <c r="FF85" s="169"/>
      <c r="FG85" s="169"/>
      <c r="FH85" s="169"/>
      <c r="FI85" s="169"/>
      <c r="FJ85" s="169"/>
      <c r="FK85" s="169"/>
      <c r="FL85" s="169"/>
      <c r="FM85" s="169"/>
      <c r="FN85" s="169"/>
      <c r="FO85" s="169"/>
      <c r="FP85" s="169"/>
      <c r="FQ85" s="169"/>
      <c r="FR85" s="169"/>
      <c r="FS85" s="169"/>
      <c r="FT85" s="169"/>
      <c r="FU85" s="169"/>
      <c r="FV85" s="169"/>
      <c r="FW85" s="169"/>
      <c r="FX85" s="169"/>
      <c r="FY85" s="169"/>
      <c r="FZ85" s="169"/>
      <c r="GA85" s="169"/>
      <c r="GB85" s="169"/>
      <c r="GC85" s="169"/>
      <c r="GD85" s="169"/>
      <c r="GE85" s="169"/>
      <c r="GF85" s="169"/>
      <c r="GG85" s="169"/>
      <c r="GH85" s="169"/>
      <c r="GI85" s="169"/>
      <c r="GJ85" s="169"/>
      <c r="GK85" s="169"/>
      <c r="GL85" s="169"/>
      <c r="GM85" s="169"/>
      <c r="GN85" s="169"/>
      <c r="GO85" s="169"/>
      <c r="GP85" s="169"/>
      <c r="GQ85" s="169"/>
      <c r="GR85" s="169"/>
      <c r="GS85" s="169"/>
      <c r="GT85" s="169"/>
      <c r="GU85" s="169"/>
      <c r="GV85" s="169"/>
      <c r="GW85" s="169"/>
      <c r="GX85" s="169"/>
      <c r="GY85" s="169"/>
      <c r="GZ85" s="169"/>
      <c r="HA85" s="169"/>
      <c r="HB85" s="169"/>
      <c r="HC85" s="169"/>
      <c r="HD85" s="169"/>
      <c r="HE85" s="169"/>
      <c r="HF85" s="169"/>
      <c r="HG85" s="169"/>
      <c r="HH85" s="169"/>
      <c r="HI85" s="169"/>
      <c r="HJ85" s="169"/>
      <c r="HK85" s="169"/>
      <c r="HL85" s="169"/>
      <c r="HM85" s="169"/>
      <c r="HN85" s="169"/>
      <c r="HO85" s="169"/>
      <c r="HP85" s="169"/>
      <c r="HQ85" s="169"/>
      <c r="HR85" s="169"/>
      <c r="HS85" s="169"/>
      <c r="HT85" s="169"/>
      <c r="HU85" s="169"/>
      <c r="HV85" s="169"/>
      <c r="HW85" s="169"/>
      <c r="HX85" s="169"/>
      <c r="HY85" s="169"/>
      <c r="HZ85" s="169"/>
      <c r="IA85" s="169"/>
      <c r="IB85" s="169"/>
      <c r="IC85" s="169"/>
      <c r="ID85" s="169"/>
      <c r="IE85" s="169"/>
      <c r="IF85" s="169"/>
      <c r="IG85" s="169"/>
      <c r="IH85" s="169"/>
      <c r="II85" s="169"/>
      <c r="IJ85" s="169"/>
      <c r="IK85" s="169"/>
      <c r="IL85" s="169"/>
      <c r="IM85" s="169"/>
      <c r="IN85" s="169"/>
      <c r="IO85" s="169"/>
      <c r="IP85" s="169"/>
      <c r="IQ85" s="169"/>
      <c r="IR85" s="169"/>
      <c r="IS85" s="169"/>
      <c r="IT85" s="169"/>
      <c r="IU85" s="169"/>
      <c r="IV85" s="169"/>
    </row>
    <row r="86" spans="1:256" s="10" customFormat="1" ht="15.75">
      <c r="A86" s="77"/>
      <c r="B86" s="220">
        <v>984</v>
      </c>
      <c r="C86" s="201" t="s">
        <v>13</v>
      </c>
      <c r="D86" s="223" t="s">
        <v>37</v>
      </c>
      <c r="E86" s="221" t="s">
        <v>32</v>
      </c>
      <c r="F86" s="201">
        <v>1017</v>
      </c>
      <c r="G86" s="168"/>
      <c r="H86" s="163"/>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c r="BE86" s="169"/>
      <c r="BF86" s="169"/>
      <c r="BG86" s="169"/>
      <c r="BH86" s="169"/>
      <c r="BI86" s="169"/>
      <c r="BJ86" s="169"/>
      <c r="BK86" s="169"/>
      <c r="BL86" s="169"/>
      <c r="BM86" s="169"/>
      <c r="BN86" s="169"/>
      <c r="BO86" s="169"/>
      <c r="BP86" s="169"/>
      <c r="BQ86" s="169"/>
      <c r="BR86" s="169"/>
      <c r="BS86" s="169"/>
      <c r="BT86" s="169"/>
      <c r="BU86" s="169"/>
      <c r="BV86" s="169"/>
      <c r="BW86" s="169"/>
      <c r="BX86" s="169"/>
      <c r="BY86" s="169"/>
      <c r="BZ86" s="169"/>
      <c r="CA86" s="169"/>
      <c r="CB86" s="169"/>
      <c r="CC86" s="169"/>
      <c r="CD86" s="169"/>
      <c r="CE86" s="169"/>
      <c r="CF86" s="169"/>
      <c r="CG86" s="169"/>
      <c r="CH86" s="169"/>
      <c r="CI86" s="169"/>
      <c r="CJ86" s="169"/>
      <c r="CK86" s="169"/>
      <c r="CL86" s="169"/>
      <c r="CM86" s="169"/>
      <c r="CN86" s="169"/>
      <c r="CO86" s="169"/>
      <c r="CP86" s="169"/>
      <c r="CQ86" s="169"/>
      <c r="CR86" s="169"/>
      <c r="CS86" s="169"/>
      <c r="CT86" s="169"/>
      <c r="CU86" s="169"/>
      <c r="CV86" s="169"/>
      <c r="CW86" s="169"/>
      <c r="CX86" s="169"/>
      <c r="CY86" s="169"/>
      <c r="CZ86" s="169"/>
      <c r="DA86" s="169"/>
      <c r="DB86" s="169"/>
      <c r="DC86" s="169"/>
      <c r="DD86" s="169"/>
      <c r="DE86" s="169"/>
      <c r="DF86" s="169"/>
      <c r="DG86" s="169"/>
      <c r="DH86" s="169"/>
      <c r="DI86" s="169"/>
      <c r="DJ86" s="169"/>
      <c r="DK86" s="169"/>
      <c r="DL86" s="169"/>
      <c r="DM86" s="169"/>
      <c r="DN86" s="169"/>
      <c r="DO86" s="169"/>
      <c r="DP86" s="169"/>
      <c r="DQ86" s="169"/>
      <c r="DR86" s="169"/>
      <c r="DS86" s="169"/>
      <c r="DT86" s="169"/>
      <c r="DU86" s="169"/>
      <c r="DV86" s="169"/>
      <c r="DW86" s="169"/>
      <c r="DX86" s="169"/>
      <c r="DY86" s="169"/>
      <c r="DZ86" s="169"/>
      <c r="EA86" s="169"/>
      <c r="EB86" s="169"/>
      <c r="EC86" s="169"/>
      <c r="ED86" s="169"/>
      <c r="EE86" s="169"/>
      <c r="EF86" s="169"/>
      <c r="EG86" s="169"/>
      <c r="EH86" s="169"/>
      <c r="EI86" s="169"/>
      <c r="EJ86" s="169"/>
      <c r="EK86" s="169"/>
      <c r="EL86" s="169"/>
      <c r="EM86" s="169"/>
      <c r="EN86" s="169"/>
      <c r="EO86" s="169"/>
      <c r="EP86" s="169"/>
      <c r="EQ86" s="169"/>
      <c r="ER86" s="169"/>
      <c r="ES86" s="169"/>
      <c r="ET86" s="169"/>
      <c r="EU86" s="169"/>
      <c r="EV86" s="169"/>
      <c r="EW86" s="169"/>
      <c r="EX86" s="169"/>
      <c r="EY86" s="169"/>
      <c r="EZ86" s="169"/>
      <c r="FA86" s="169"/>
      <c r="FB86" s="169"/>
      <c r="FC86" s="169"/>
      <c r="FD86" s="169"/>
      <c r="FE86" s="169"/>
      <c r="FF86" s="169"/>
      <c r="FG86" s="169"/>
      <c r="FH86" s="169"/>
      <c r="FI86" s="169"/>
      <c r="FJ86" s="169"/>
      <c r="FK86" s="169"/>
      <c r="FL86" s="169"/>
      <c r="FM86" s="169"/>
      <c r="FN86" s="169"/>
      <c r="FO86" s="169"/>
      <c r="FP86" s="169"/>
      <c r="FQ86" s="169"/>
      <c r="FR86" s="169"/>
      <c r="FS86" s="169"/>
      <c r="FT86" s="169"/>
      <c r="FU86" s="169"/>
      <c r="FV86" s="169"/>
      <c r="FW86" s="169"/>
      <c r="FX86" s="169"/>
      <c r="FY86" s="169"/>
      <c r="FZ86" s="169"/>
      <c r="GA86" s="169"/>
      <c r="GB86" s="169"/>
      <c r="GC86" s="169"/>
      <c r="GD86" s="169"/>
      <c r="GE86" s="169"/>
      <c r="GF86" s="169"/>
      <c r="GG86" s="169"/>
      <c r="GH86" s="169"/>
      <c r="GI86" s="169"/>
      <c r="GJ86" s="169"/>
      <c r="GK86" s="169"/>
      <c r="GL86" s="169"/>
      <c r="GM86" s="169"/>
      <c r="GN86" s="169"/>
      <c r="GO86" s="169"/>
      <c r="GP86" s="169"/>
      <c r="GQ86" s="169"/>
      <c r="GR86" s="169"/>
      <c r="GS86" s="169"/>
      <c r="GT86" s="169"/>
      <c r="GU86" s="169"/>
      <c r="GV86" s="169"/>
      <c r="GW86" s="169"/>
      <c r="GX86" s="169"/>
      <c r="GY86" s="169"/>
      <c r="GZ86" s="169"/>
      <c r="HA86" s="169"/>
      <c r="HB86" s="169"/>
      <c r="HC86" s="169"/>
      <c r="HD86" s="169"/>
      <c r="HE86" s="169"/>
      <c r="HF86" s="169"/>
      <c r="HG86" s="169"/>
      <c r="HH86" s="169"/>
      <c r="HI86" s="169"/>
      <c r="HJ86" s="169"/>
      <c r="HK86" s="169"/>
      <c r="HL86" s="169"/>
      <c r="HM86" s="169"/>
      <c r="HN86" s="169"/>
      <c r="HO86" s="169"/>
      <c r="HP86" s="169"/>
      <c r="HQ86" s="169"/>
      <c r="HR86" s="169"/>
      <c r="HS86" s="169"/>
      <c r="HT86" s="169"/>
      <c r="HU86" s="169"/>
      <c r="HV86" s="169"/>
      <c r="HW86" s="169"/>
      <c r="HX86" s="169"/>
      <c r="HY86" s="169"/>
      <c r="HZ86" s="169"/>
      <c r="IA86" s="169"/>
      <c r="IB86" s="169"/>
      <c r="IC86" s="169"/>
      <c r="ID86" s="169"/>
      <c r="IE86" s="169"/>
      <c r="IF86" s="169"/>
      <c r="IG86" s="169"/>
      <c r="IH86" s="169"/>
      <c r="II86" s="169"/>
      <c r="IJ86" s="169"/>
      <c r="IK86" s="169"/>
      <c r="IL86" s="169"/>
      <c r="IM86" s="169"/>
      <c r="IN86" s="169"/>
      <c r="IO86" s="169"/>
      <c r="IP86" s="169"/>
      <c r="IQ86" s="169"/>
      <c r="IR86" s="169"/>
      <c r="IS86" s="169"/>
      <c r="IT86" s="169"/>
      <c r="IU86" s="169"/>
      <c r="IV86" s="169"/>
    </row>
    <row r="87" spans="1:256" s="10" customFormat="1" ht="15.75">
      <c r="A87" s="77"/>
      <c r="B87" s="220">
        <v>1029</v>
      </c>
      <c r="C87" s="201" t="s">
        <v>13</v>
      </c>
      <c r="D87" s="223" t="s">
        <v>37</v>
      </c>
      <c r="E87" s="221" t="s">
        <v>33</v>
      </c>
      <c r="F87" s="201">
        <v>1043</v>
      </c>
      <c r="G87" s="168"/>
      <c r="H87" s="163"/>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69"/>
      <c r="BR87" s="169"/>
      <c r="BS87" s="169"/>
      <c r="BT87" s="169"/>
      <c r="BU87" s="169"/>
      <c r="BV87" s="169"/>
      <c r="BW87" s="169"/>
      <c r="BX87" s="169"/>
      <c r="BY87" s="169"/>
      <c r="BZ87" s="169"/>
      <c r="CA87" s="169"/>
      <c r="CB87" s="169"/>
      <c r="CC87" s="169"/>
      <c r="CD87" s="169"/>
      <c r="CE87" s="169"/>
      <c r="CF87" s="169"/>
      <c r="CG87" s="169"/>
      <c r="CH87" s="169"/>
      <c r="CI87" s="169"/>
      <c r="CJ87" s="169"/>
      <c r="CK87" s="169"/>
      <c r="CL87" s="169"/>
      <c r="CM87" s="169"/>
      <c r="CN87" s="169"/>
      <c r="CO87" s="169"/>
      <c r="CP87" s="169"/>
      <c r="CQ87" s="169"/>
      <c r="CR87" s="169"/>
      <c r="CS87" s="169"/>
      <c r="CT87" s="169"/>
      <c r="CU87" s="169"/>
      <c r="CV87" s="169"/>
      <c r="CW87" s="169"/>
      <c r="CX87" s="169"/>
      <c r="CY87" s="169"/>
      <c r="CZ87" s="169"/>
      <c r="DA87" s="169"/>
      <c r="DB87" s="169"/>
      <c r="DC87" s="169"/>
      <c r="DD87" s="169"/>
      <c r="DE87" s="169"/>
      <c r="DF87" s="169"/>
      <c r="DG87" s="169"/>
      <c r="DH87" s="169"/>
      <c r="DI87" s="169"/>
      <c r="DJ87" s="169"/>
      <c r="DK87" s="169"/>
      <c r="DL87" s="169"/>
      <c r="DM87" s="169"/>
      <c r="DN87" s="169"/>
      <c r="DO87" s="169"/>
      <c r="DP87" s="169"/>
      <c r="DQ87" s="169"/>
      <c r="DR87" s="169"/>
      <c r="DS87" s="169"/>
      <c r="DT87" s="169"/>
      <c r="DU87" s="169"/>
      <c r="DV87" s="169"/>
      <c r="DW87" s="169"/>
      <c r="DX87" s="169"/>
      <c r="DY87" s="169"/>
      <c r="DZ87" s="169"/>
      <c r="EA87" s="169"/>
      <c r="EB87" s="169"/>
      <c r="EC87" s="169"/>
      <c r="ED87" s="169"/>
      <c r="EE87" s="169"/>
      <c r="EF87" s="169"/>
      <c r="EG87" s="169"/>
      <c r="EH87" s="169"/>
      <c r="EI87" s="169"/>
      <c r="EJ87" s="169"/>
      <c r="EK87" s="169"/>
      <c r="EL87" s="169"/>
      <c r="EM87" s="169"/>
      <c r="EN87" s="169"/>
      <c r="EO87" s="169"/>
      <c r="EP87" s="169"/>
      <c r="EQ87" s="169"/>
      <c r="ER87" s="169"/>
      <c r="ES87" s="169"/>
      <c r="ET87" s="169"/>
      <c r="EU87" s="169"/>
      <c r="EV87" s="169"/>
      <c r="EW87" s="169"/>
      <c r="EX87" s="169"/>
      <c r="EY87" s="169"/>
      <c r="EZ87" s="169"/>
      <c r="FA87" s="169"/>
      <c r="FB87" s="169"/>
      <c r="FC87" s="169"/>
      <c r="FD87" s="169"/>
      <c r="FE87" s="169"/>
      <c r="FF87" s="169"/>
      <c r="FG87" s="169"/>
      <c r="FH87" s="169"/>
      <c r="FI87" s="169"/>
      <c r="FJ87" s="169"/>
      <c r="FK87" s="169"/>
      <c r="FL87" s="169"/>
      <c r="FM87" s="169"/>
      <c r="FN87" s="169"/>
      <c r="FO87" s="169"/>
      <c r="FP87" s="169"/>
      <c r="FQ87" s="169"/>
      <c r="FR87" s="169"/>
      <c r="FS87" s="169"/>
      <c r="FT87" s="169"/>
      <c r="FU87" s="169"/>
      <c r="FV87" s="169"/>
      <c r="FW87" s="169"/>
      <c r="FX87" s="169"/>
      <c r="FY87" s="169"/>
      <c r="FZ87" s="169"/>
      <c r="GA87" s="169"/>
      <c r="GB87" s="169"/>
      <c r="GC87" s="169"/>
      <c r="GD87" s="169"/>
      <c r="GE87" s="169"/>
      <c r="GF87" s="169"/>
      <c r="GG87" s="169"/>
      <c r="GH87" s="169"/>
      <c r="GI87" s="169"/>
      <c r="GJ87" s="169"/>
      <c r="GK87" s="169"/>
      <c r="GL87" s="169"/>
      <c r="GM87" s="169"/>
      <c r="GN87" s="169"/>
      <c r="GO87" s="169"/>
      <c r="GP87" s="169"/>
      <c r="GQ87" s="169"/>
      <c r="GR87" s="169"/>
      <c r="GS87" s="169"/>
      <c r="GT87" s="169"/>
      <c r="GU87" s="169"/>
      <c r="GV87" s="169"/>
      <c r="GW87" s="169"/>
      <c r="GX87" s="169"/>
      <c r="GY87" s="169"/>
      <c r="GZ87" s="169"/>
      <c r="HA87" s="169"/>
      <c r="HB87" s="169"/>
      <c r="HC87" s="169"/>
      <c r="HD87" s="169"/>
      <c r="HE87" s="169"/>
      <c r="HF87" s="169"/>
      <c r="HG87" s="169"/>
      <c r="HH87" s="169"/>
      <c r="HI87" s="169"/>
      <c r="HJ87" s="169"/>
      <c r="HK87" s="169"/>
      <c r="HL87" s="169"/>
      <c r="HM87" s="169"/>
      <c r="HN87" s="169"/>
      <c r="HO87" s="169"/>
      <c r="HP87" s="169"/>
      <c r="HQ87" s="169"/>
      <c r="HR87" s="169"/>
      <c r="HS87" s="169"/>
      <c r="HT87" s="169"/>
      <c r="HU87" s="169"/>
      <c r="HV87" s="169"/>
      <c r="HW87" s="169"/>
      <c r="HX87" s="169"/>
      <c r="HY87" s="169"/>
      <c r="HZ87" s="169"/>
      <c r="IA87" s="169"/>
      <c r="IB87" s="169"/>
      <c r="IC87" s="169"/>
      <c r="ID87" s="169"/>
      <c r="IE87" s="169"/>
      <c r="IF87" s="169"/>
      <c r="IG87" s="169"/>
      <c r="IH87" s="169"/>
      <c r="II87" s="169"/>
      <c r="IJ87" s="169"/>
      <c r="IK87" s="169"/>
      <c r="IL87" s="169"/>
      <c r="IM87" s="169"/>
      <c r="IN87" s="169"/>
      <c r="IO87" s="169"/>
      <c r="IP87" s="169"/>
      <c r="IQ87" s="169"/>
      <c r="IR87" s="169"/>
      <c r="IS87" s="169"/>
      <c r="IT87" s="169"/>
      <c r="IU87" s="169"/>
      <c r="IV87" s="169"/>
    </row>
    <row r="88" spans="1:256" s="10" customFormat="1" ht="15.75">
      <c r="A88" s="77"/>
      <c r="B88" s="229">
        <v>66</v>
      </c>
      <c r="C88" s="223" t="s">
        <v>13</v>
      </c>
      <c r="D88" s="201" t="s">
        <v>36</v>
      </c>
      <c r="E88" s="225" t="s">
        <v>33</v>
      </c>
      <c r="F88" s="226">
        <v>1047</v>
      </c>
      <c r="G88" s="168"/>
      <c r="H88" s="163"/>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69"/>
      <c r="AY88" s="169"/>
      <c r="AZ88" s="169"/>
      <c r="BA88" s="169"/>
      <c r="BB88" s="169"/>
      <c r="BC88" s="169"/>
      <c r="BD88" s="169"/>
      <c r="BE88" s="169"/>
      <c r="BF88" s="169"/>
      <c r="BG88" s="169"/>
      <c r="BH88" s="169"/>
      <c r="BI88" s="169"/>
      <c r="BJ88" s="169"/>
      <c r="BK88" s="169"/>
      <c r="BL88" s="169"/>
      <c r="BM88" s="169"/>
      <c r="BN88" s="169"/>
      <c r="BO88" s="169"/>
      <c r="BP88" s="169"/>
      <c r="BQ88" s="169"/>
      <c r="BR88" s="169"/>
      <c r="BS88" s="169"/>
      <c r="BT88" s="169"/>
      <c r="BU88" s="169"/>
      <c r="BV88" s="169"/>
      <c r="BW88" s="169"/>
      <c r="BX88" s="169"/>
      <c r="BY88" s="169"/>
      <c r="BZ88" s="169"/>
      <c r="CA88" s="169"/>
      <c r="CB88" s="169"/>
      <c r="CC88" s="169"/>
      <c r="CD88" s="169"/>
      <c r="CE88" s="169"/>
      <c r="CF88" s="169"/>
      <c r="CG88" s="169"/>
      <c r="CH88" s="169"/>
      <c r="CI88" s="169"/>
      <c r="CJ88" s="169"/>
      <c r="CK88" s="169"/>
      <c r="CL88" s="169"/>
      <c r="CM88" s="169"/>
      <c r="CN88" s="169"/>
      <c r="CO88" s="169"/>
      <c r="CP88" s="169"/>
      <c r="CQ88" s="169"/>
      <c r="CR88" s="169"/>
      <c r="CS88" s="169"/>
      <c r="CT88" s="169"/>
      <c r="CU88" s="169"/>
      <c r="CV88" s="169"/>
      <c r="CW88" s="169"/>
      <c r="CX88" s="169"/>
      <c r="CY88" s="169"/>
      <c r="CZ88" s="169"/>
      <c r="DA88" s="169"/>
      <c r="DB88" s="169"/>
      <c r="DC88" s="169"/>
      <c r="DD88" s="169"/>
      <c r="DE88" s="169"/>
      <c r="DF88" s="169"/>
      <c r="DG88" s="169"/>
      <c r="DH88" s="169"/>
      <c r="DI88" s="169"/>
      <c r="DJ88" s="169"/>
      <c r="DK88" s="169"/>
      <c r="DL88" s="169"/>
      <c r="DM88" s="169"/>
      <c r="DN88" s="169"/>
      <c r="DO88" s="169"/>
      <c r="DP88" s="169"/>
      <c r="DQ88" s="169"/>
      <c r="DR88" s="169"/>
      <c r="DS88" s="169"/>
      <c r="DT88" s="169"/>
      <c r="DU88" s="169"/>
      <c r="DV88" s="169"/>
      <c r="DW88" s="169"/>
      <c r="DX88" s="169"/>
      <c r="DY88" s="169"/>
      <c r="DZ88" s="169"/>
      <c r="EA88" s="169"/>
      <c r="EB88" s="169"/>
      <c r="EC88" s="169"/>
      <c r="ED88" s="169"/>
      <c r="EE88" s="169"/>
      <c r="EF88" s="169"/>
      <c r="EG88" s="169"/>
      <c r="EH88" s="169"/>
      <c r="EI88" s="169"/>
      <c r="EJ88" s="169"/>
      <c r="EK88" s="169"/>
      <c r="EL88" s="169"/>
      <c r="EM88" s="169"/>
      <c r="EN88" s="169"/>
      <c r="EO88" s="169"/>
      <c r="EP88" s="169"/>
      <c r="EQ88" s="169"/>
      <c r="ER88" s="169"/>
      <c r="ES88" s="169"/>
      <c r="ET88" s="169"/>
      <c r="EU88" s="169"/>
      <c r="EV88" s="169"/>
      <c r="EW88" s="169"/>
      <c r="EX88" s="169"/>
      <c r="EY88" s="169"/>
      <c r="EZ88" s="169"/>
      <c r="FA88" s="169"/>
      <c r="FB88" s="169"/>
      <c r="FC88" s="169"/>
      <c r="FD88" s="169"/>
      <c r="FE88" s="169"/>
      <c r="FF88" s="169"/>
      <c r="FG88" s="169"/>
      <c r="FH88" s="169"/>
      <c r="FI88" s="169"/>
      <c r="FJ88" s="169"/>
      <c r="FK88" s="169"/>
      <c r="FL88" s="169"/>
      <c r="FM88" s="169"/>
      <c r="FN88" s="169"/>
      <c r="FO88" s="169"/>
      <c r="FP88" s="169"/>
      <c r="FQ88" s="169"/>
      <c r="FR88" s="169"/>
      <c r="FS88" s="169"/>
      <c r="FT88" s="169"/>
      <c r="FU88" s="169"/>
      <c r="FV88" s="169"/>
      <c r="FW88" s="169"/>
      <c r="FX88" s="169"/>
      <c r="FY88" s="169"/>
      <c r="FZ88" s="169"/>
      <c r="GA88" s="169"/>
      <c r="GB88" s="169"/>
      <c r="GC88" s="169"/>
      <c r="GD88" s="169"/>
      <c r="GE88" s="169"/>
      <c r="GF88" s="169"/>
      <c r="GG88" s="169"/>
      <c r="GH88" s="169"/>
      <c r="GI88" s="169"/>
      <c r="GJ88" s="169"/>
      <c r="GK88" s="169"/>
      <c r="GL88" s="169"/>
      <c r="GM88" s="169"/>
      <c r="GN88" s="169"/>
      <c r="GO88" s="169"/>
      <c r="GP88" s="169"/>
      <c r="GQ88" s="169"/>
      <c r="GR88" s="169"/>
      <c r="GS88" s="169"/>
      <c r="GT88" s="169"/>
      <c r="GU88" s="169"/>
      <c r="GV88" s="169"/>
      <c r="GW88" s="169"/>
      <c r="GX88" s="169"/>
      <c r="GY88" s="169"/>
      <c r="GZ88" s="169"/>
      <c r="HA88" s="169"/>
      <c r="HB88" s="169"/>
      <c r="HC88" s="169"/>
      <c r="HD88" s="169"/>
      <c r="HE88" s="169"/>
      <c r="HF88" s="169"/>
      <c r="HG88" s="169"/>
      <c r="HH88" s="169"/>
      <c r="HI88" s="169"/>
      <c r="HJ88" s="169"/>
      <c r="HK88" s="169"/>
      <c r="HL88" s="169"/>
      <c r="HM88" s="169"/>
      <c r="HN88" s="169"/>
      <c r="HO88" s="169"/>
      <c r="HP88" s="169"/>
      <c r="HQ88" s="169"/>
      <c r="HR88" s="169"/>
      <c r="HS88" s="169"/>
      <c r="HT88" s="169"/>
      <c r="HU88" s="169"/>
      <c r="HV88" s="169"/>
      <c r="HW88" s="169"/>
      <c r="HX88" s="169"/>
      <c r="HY88" s="169"/>
      <c r="HZ88" s="169"/>
      <c r="IA88" s="169"/>
      <c r="IB88" s="169"/>
      <c r="IC88" s="169"/>
      <c r="ID88" s="169"/>
      <c r="IE88" s="169"/>
      <c r="IF88" s="169"/>
      <c r="IG88" s="169"/>
      <c r="IH88" s="169"/>
      <c r="II88" s="169"/>
      <c r="IJ88" s="169"/>
      <c r="IK88" s="169"/>
      <c r="IL88" s="169"/>
      <c r="IM88" s="169"/>
      <c r="IN88" s="169"/>
      <c r="IO88" s="169"/>
      <c r="IP88" s="169"/>
      <c r="IQ88" s="169"/>
      <c r="IR88" s="169"/>
      <c r="IS88" s="169"/>
      <c r="IT88" s="169"/>
      <c r="IU88" s="169"/>
      <c r="IV88" s="169"/>
    </row>
    <row r="89" spans="1:256" s="10" customFormat="1" ht="15.75">
      <c r="A89" s="77"/>
      <c r="B89" s="229">
        <v>1</v>
      </c>
      <c r="C89" s="223" t="s">
        <v>15</v>
      </c>
      <c r="D89" s="223" t="s">
        <v>97</v>
      </c>
      <c r="E89" s="225" t="s">
        <v>33</v>
      </c>
      <c r="F89" s="226">
        <v>1048</v>
      </c>
      <c r="G89" s="168"/>
      <c r="H89" s="163"/>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69"/>
      <c r="BR89" s="169"/>
      <c r="BS89" s="169"/>
      <c r="BT89" s="169"/>
      <c r="BU89" s="169"/>
      <c r="BV89" s="169"/>
      <c r="BW89" s="169"/>
      <c r="BX89" s="169"/>
      <c r="BY89" s="169"/>
      <c r="BZ89" s="169"/>
      <c r="CA89" s="169"/>
      <c r="CB89" s="169"/>
      <c r="CC89" s="169"/>
      <c r="CD89" s="169"/>
      <c r="CE89" s="169"/>
      <c r="CF89" s="169"/>
      <c r="CG89" s="169"/>
      <c r="CH89" s="169"/>
      <c r="CI89" s="169"/>
      <c r="CJ89" s="169"/>
      <c r="CK89" s="169"/>
      <c r="CL89" s="169"/>
      <c r="CM89" s="169"/>
      <c r="CN89" s="169"/>
      <c r="CO89" s="169"/>
      <c r="CP89" s="169"/>
      <c r="CQ89" s="169"/>
      <c r="CR89" s="169"/>
      <c r="CS89" s="169"/>
      <c r="CT89" s="169"/>
      <c r="CU89" s="169"/>
      <c r="CV89" s="169"/>
      <c r="CW89" s="169"/>
      <c r="CX89" s="169"/>
      <c r="CY89" s="169"/>
      <c r="CZ89" s="169"/>
      <c r="DA89" s="169"/>
      <c r="DB89" s="169"/>
      <c r="DC89" s="169"/>
      <c r="DD89" s="169"/>
      <c r="DE89" s="169"/>
      <c r="DF89" s="169"/>
      <c r="DG89" s="169"/>
      <c r="DH89" s="169"/>
      <c r="DI89" s="169"/>
      <c r="DJ89" s="169"/>
      <c r="DK89" s="169"/>
      <c r="DL89" s="169"/>
      <c r="DM89" s="169"/>
      <c r="DN89" s="169"/>
      <c r="DO89" s="169"/>
      <c r="DP89" s="169"/>
      <c r="DQ89" s="169"/>
      <c r="DR89" s="169"/>
      <c r="DS89" s="169"/>
      <c r="DT89" s="169"/>
      <c r="DU89" s="169"/>
      <c r="DV89" s="169"/>
      <c r="DW89" s="169"/>
      <c r="DX89" s="169"/>
      <c r="DY89" s="169"/>
      <c r="DZ89" s="169"/>
      <c r="EA89" s="169"/>
      <c r="EB89" s="169"/>
      <c r="EC89" s="169"/>
      <c r="ED89" s="169"/>
      <c r="EE89" s="169"/>
      <c r="EF89" s="169"/>
      <c r="EG89" s="169"/>
      <c r="EH89" s="169"/>
      <c r="EI89" s="169"/>
      <c r="EJ89" s="169"/>
      <c r="EK89" s="169"/>
      <c r="EL89" s="169"/>
      <c r="EM89" s="169"/>
      <c r="EN89" s="169"/>
      <c r="EO89" s="169"/>
      <c r="EP89" s="169"/>
      <c r="EQ89" s="169"/>
      <c r="ER89" s="169"/>
      <c r="ES89" s="169"/>
      <c r="ET89" s="169"/>
      <c r="EU89" s="169"/>
      <c r="EV89" s="169"/>
      <c r="EW89" s="169"/>
      <c r="EX89" s="169"/>
      <c r="EY89" s="169"/>
      <c r="EZ89" s="169"/>
      <c r="FA89" s="169"/>
      <c r="FB89" s="169"/>
      <c r="FC89" s="169"/>
      <c r="FD89" s="169"/>
      <c r="FE89" s="169"/>
      <c r="FF89" s="169"/>
      <c r="FG89" s="169"/>
      <c r="FH89" s="169"/>
      <c r="FI89" s="169"/>
      <c r="FJ89" s="169"/>
      <c r="FK89" s="169"/>
      <c r="FL89" s="169"/>
      <c r="FM89" s="169"/>
      <c r="FN89" s="169"/>
      <c r="FO89" s="169"/>
      <c r="FP89" s="169"/>
      <c r="FQ89" s="169"/>
      <c r="FR89" s="169"/>
      <c r="FS89" s="169"/>
      <c r="FT89" s="169"/>
      <c r="FU89" s="169"/>
      <c r="FV89" s="169"/>
      <c r="FW89" s="169"/>
      <c r="FX89" s="169"/>
      <c r="FY89" s="169"/>
      <c r="FZ89" s="169"/>
      <c r="GA89" s="169"/>
      <c r="GB89" s="169"/>
      <c r="GC89" s="169"/>
      <c r="GD89" s="169"/>
      <c r="GE89" s="169"/>
      <c r="GF89" s="169"/>
      <c r="GG89" s="169"/>
      <c r="GH89" s="169"/>
      <c r="GI89" s="169"/>
      <c r="GJ89" s="169"/>
      <c r="GK89" s="169"/>
      <c r="GL89" s="169"/>
      <c r="GM89" s="169"/>
      <c r="GN89" s="169"/>
      <c r="GO89" s="169"/>
      <c r="GP89" s="169"/>
      <c r="GQ89" s="169"/>
      <c r="GR89" s="169"/>
      <c r="GS89" s="169"/>
      <c r="GT89" s="169"/>
      <c r="GU89" s="169"/>
      <c r="GV89" s="169"/>
      <c r="GW89" s="169"/>
      <c r="GX89" s="169"/>
      <c r="GY89" s="169"/>
      <c r="GZ89" s="169"/>
      <c r="HA89" s="169"/>
      <c r="HB89" s="169"/>
      <c r="HC89" s="169"/>
      <c r="HD89" s="169"/>
      <c r="HE89" s="169"/>
      <c r="HF89" s="169"/>
      <c r="HG89" s="169"/>
      <c r="HH89" s="169"/>
      <c r="HI89" s="169"/>
      <c r="HJ89" s="169"/>
      <c r="HK89" s="169"/>
      <c r="HL89" s="169"/>
      <c r="HM89" s="169"/>
      <c r="HN89" s="169"/>
      <c r="HO89" s="169"/>
      <c r="HP89" s="169"/>
      <c r="HQ89" s="169"/>
      <c r="HR89" s="169"/>
      <c r="HS89" s="169"/>
      <c r="HT89" s="169"/>
      <c r="HU89" s="169"/>
      <c r="HV89" s="169"/>
      <c r="HW89" s="169"/>
      <c r="HX89" s="169"/>
      <c r="HY89" s="169"/>
      <c r="HZ89" s="169"/>
      <c r="IA89" s="169"/>
      <c r="IB89" s="169"/>
      <c r="IC89" s="169"/>
      <c r="ID89" s="169"/>
      <c r="IE89" s="169"/>
      <c r="IF89" s="169"/>
      <c r="IG89" s="169"/>
      <c r="IH89" s="169"/>
      <c r="II89" s="169"/>
      <c r="IJ89" s="169"/>
      <c r="IK89" s="169"/>
      <c r="IL89" s="169"/>
      <c r="IM89" s="169"/>
      <c r="IN89" s="169"/>
      <c r="IO89" s="169"/>
      <c r="IP89" s="169"/>
      <c r="IQ89" s="169"/>
      <c r="IR89" s="169"/>
      <c r="IS89" s="169"/>
      <c r="IT89" s="169"/>
      <c r="IU89" s="169"/>
      <c r="IV89" s="169"/>
    </row>
    <row r="90" spans="1:10" ht="15.75">
      <c r="A90" s="230"/>
      <c r="B90" s="220">
        <v>703</v>
      </c>
      <c r="C90" s="201" t="s">
        <v>13</v>
      </c>
      <c r="D90" s="201" t="s">
        <v>57</v>
      </c>
      <c r="E90" s="221" t="s">
        <v>32</v>
      </c>
      <c r="F90" s="226">
        <v>1070</v>
      </c>
      <c r="G90" s="170" t="s">
        <v>137</v>
      </c>
      <c r="H90" s="93"/>
      <c r="J90" s="1"/>
    </row>
    <row r="91" spans="1:256" s="10" customFormat="1" ht="15.75">
      <c r="A91" s="77"/>
      <c r="B91" s="229">
        <v>881</v>
      </c>
      <c r="C91" s="223" t="s">
        <v>13</v>
      </c>
      <c r="D91" s="223" t="s">
        <v>37</v>
      </c>
      <c r="E91" s="225" t="s">
        <v>26</v>
      </c>
      <c r="F91" s="226">
        <v>1125</v>
      </c>
      <c r="G91" s="168"/>
      <c r="H91" s="163"/>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c r="BE91" s="169"/>
      <c r="BF91" s="169"/>
      <c r="BG91" s="169"/>
      <c r="BH91" s="169"/>
      <c r="BI91" s="169"/>
      <c r="BJ91" s="169"/>
      <c r="BK91" s="169"/>
      <c r="BL91" s="169"/>
      <c r="BM91" s="169"/>
      <c r="BN91" s="169"/>
      <c r="BO91" s="169"/>
      <c r="BP91" s="169"/>
      <c r="BQ91" s="169"/>
      <c r="BR91" s="169"/>
      <c r="BS91" s="169"/>
      <c r="BT91" s="169"/>
      <c r="BU91" s="169"/>
      <c r="BV91" s="169"/>
      <c r="BW91" s="169"/>
      <c r="BX91" s="169"/>
      <c r="BY91" s="169"/>
      <c r="BZ91" s="169"/>
      <c r="CA91" s="169"/>
      <c r="CB91" s="169"/>
      <c r="CC91" s="169"/>
      <c r="CD91" s="169"/>
      <c r="CE91" s="169"/>
      <c r="CF91" s="169"/>
      <c r="CG91" s="169"/>
      <c r="CH91" s="169"/>
      <c r="CI91" s="169"/>
      <c r="CJ91" s="169"/>
      <c r="CK91" s="169"/>
      <c r="CL91" s="169"/>
      <c r="CM91" s="169"/>
      <c r="CN91" s="169"/>
      <c r="CO91" s="169"/>
      <c r="CP91" s="169"/>
      <c r="CQ91" s="169"/>
      <c r="CR91" s="169"/>
      <c r="CS91" s="169"/>
      <c r="CT91" s="169"/>
      <c r="CU91" s="169"/>
      <c r="CV91" s="169"/>
      <c r="CW91" s="169"/>
      <c r="CX91" s="169"/>
      <c r="CY91" s="169"/>
      <c r="CZ91" s="169"/>
      <c r="DA91" s="169"/>
      <c r="DB91" s="169"/>
      <c r="DC91" s="169"/>
      <c r="DD91" s="169"/>
      <c r="DE91" s="169"/>
      <c r="DF91" s="169"/>
      <c r="DG91" s="169"/>
      <c r="DH91" s="169"/>
      <c r="DI91" s="169"/>
      <c r="DJ91" s="169"/>
      <c r="DK91" s="169"/>
      <c r="DL91" s="169"/>
      <c r="DM91" s="169"/>
      <c r="DN91" s="169"/>
      <c r="DO91" s="169"/>
      <c r="DP91" s="169"/>
      <c r="DQ91" s="169"/>
      <c r="DR91" s="169"/>
      <c r="DS91" s="169"/>
      <c r="DT91" s="169"/>
      <c r="DU91" s="169"/>
      <c r="DV91" s="169"/>
      <c r="DW91" s="169"/>
      <c r="DX91" s="169"/>
      <c r="DY91" s="169"/>
      <c r="DZ91" s="169"/>
      <c r="EA91" s="169"/>
      <c r="EB91" s="169"/>
      <c r="EC91" s="169"/>
      <c r="ED91" s="169"/>
      <c r="EE91" s="169"/>
      <c r="EF91" s="169"/>
      <c r="EG91" s="169"/>
      <c r="EH91" s="169"/>
      <c r="EI91" s="169"/>
      <c r="EJ91" s="169"/>
      <c r="EK91" s="169"/>
      <c r="EL91" s="169"/>
      <c r="EM91" s="169"/>
      <c r="EN91" s="169"/>
      <c r="EO91" s="169"/>
      <c r="EP91" s="169"/>
      <c r="EQ91" s="169"/>
      <c r="ER91" s="169"/>
      <c r="ES91" s="169"/>
      <c r="ET91" s="169"/>
      <c r="EU91" s="169"/>
      <c r="EV91" s="169"/>
      <c r="EW91" s="169"/>
      <c r="EX91" s="169"/>
      <c r="EY91" s="169"/>
      <c r="EZ91" s="169"/>
      <c r="FA91" s="169"/>
      <c r="FB91" s="169"/>
      <c r="FC91" s="169"/>
      <c r="FD91" s="169"/>
      <c r="FE91" s="169"/>
      <c r="FF91" s="169"/>
      <c r="FG91" s="169"/>
      <c r="FH91" s="169"/>
      <c r="FI91" s="169"/>
      <c r="FJ91" s="169"/>
      <c r="FK91" s="169"/>
      <c r="FL91" s="169"/>
      <c r="FM91" s="169"/>
      <c r="FN91" s="169"/>
      <c r="FO91" s="169"/>
      <c r="FP91" s="169"/>
      <c r="FQ91" s="169"/>
      <c r="FR91" s="169"/>
      <c r="FS91" s="169"/>
      <c r="FT91" s="169"/>
      <c r="FU91" s="169"/>
      <c r="FV91" s="169"/>
      <c r="FW91" s="169"/>
      <c r="FX91" s="169"/>
      <c r="FY91" s="169"/>
      <c r="FZ91" s="169"/>
      <c r="GA91" s="169"/>
      <c r="GB91" s="169"/>
      <c r="GC91" s="169"/>
      <c r="GD91" s="169"/>
      <c r="GE91" s="169"/>
      <c r="GF91" s="169"/>
      <c r="GG91" s="169"/>
      <c r="GH91" s="169"/>
      <c r="GI91" s="169"/>
      <c r="GJ91" s="169"/>
      <c r="GK91" s="169"/>
      <c r="GL91" s="169"/>
      <c r="GM91" s="169"/>
      <c r="GN91" s="169"/>
      <c r="GO91" s="169"/>
      <c r="GP91" s="169"/>
      <c r="GQ91" s="169"/>
      <c r="GR91" s="169"/>
      <c r="GS91" s="169"/>
      <c r="GT91" s="169"/>
      <c r="GU91" s="169"/>
      <c r="GV91" s="169"/>
      <c r="GW91" s="169"/>
      <c r="GX91" s="169"/>
      <c r="GY91" s="169"/>
      <c r="GZ91" s="169"/>
      <c r="HA91" s="169"/>
      <c r="HB91" s="169"/>
      <c r="HC91" s="169"/>
      <c r="HD91" s="169"/>
      <c r="HE91" s="169"/>
      <c r="HF91" s="169"/>
      <c r="HG91" s="169"/>
      <c r="HH91" s="169"/>
      <c r="HI91" s="169"/>
      <c r="HJ91" s="169"/>
      <c r="HK91" s="169"/>
      <c r="HL91" s="169"/>
      <c r="HM91" s="169"/>
      <c r="HN91" s="169"/>
      <c r="HO91" s="169"/>
      <c r="HP91" s="169"/>
      <c r="HQ91" s="169"/>
      <c r="HR91" s="169"/>
      <c r="HS91" s="169"/>
      <c r="HT91" s="169"/>
      <c r="HU91" s="169"/>
      <c r="HV91" s="169"/>
      <c r="HW91" s="169"/>
      <c r="HX91" s="169"/>
      <c r="HY91" s="169"/>
      <c r="HZ91" s="169"/>
      <c r="IA91" s="169"/>
      <c r="IB91" s="169"/>
      <c r="IC91" s="169"/>
      <c r="ID91" s="169"/>
      <c r="IE91" s="169"/>
      <c r="IF91" s="169"/>
      <c r="IG91" s="169"/>
      <c r="IH91" s="169"/>
      <c r="II91" s="169"/>
      <c r="IJ91" s="169"/>
      <c r="IK91" s="169"/>
      <c r="IL91" s="169"/>
      <c r="IM91" s="169"/>
      <c r="IN91" s="169"/>
      <c r="IO91" s="169"/>
      <c r="IP91" s="169"/>
      <c r="IQ91" s="169"/>
      <c r="IR91" s="169"/>
      <c r="IS91" s="169"/>
      <c r="IT91" s="169"/>
      <c r="IU91" s="169"/>
      <c r="IV91" s="169"/>
    </row>
    <row r="92" spans="1:256" s="10" customFormat="1" ht="15.75">
      <c r="A92" s="77"/>
      <c r="B92" s="220">
        <v>1037</v>
      </c>
      <c r="C92" s="201" t="s">
        <v>13</v>
      </c>
      <c r="D92" s="223" t="s">
        <v>37</v>
      </c>
      <c r="E92" s="221" t="s">
        <v>33</v>
      </c>
      <c r="F92" s="201">
        <v>1147.3</v>
      </c>
      <c r="G92" s="168"/>
      <c r="H92" s="163"/>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69"/>
      <c r="AY92" s="169"/>
      <c r="AZ92" s="169"/>
      <c r="BA92" s="169"/>
      <c r="BB92" s="169"/>
      <c r="BC92" s="169"/>
      <c r="BD92" s="169"/>
      <c r="BE92" s="169"/>
      <c r="BF92" s="169"/>
      <c r="BG92" s="169"/>
      <c r="BH92" s="169"/>
      <c r="BI92" s="169"/>
      <c r="BJ92" s="169"/>
      <c r="BK92" s="169"/>
      <c r="BL92" s="169"/>
      <c r="BM92" s="169"/>
      <c r="BN92" s="169"/>
      <c r="BO92" s="169"/>
      <c r="BP92" s="169"/>
      <c r="BQ92" s="169"/>
      <c r="BR92" s="169"/>
      <c r="BS92" s="169"/>
      <c r="BT92" s="169"/>
      <c r="BU92" s="169"/>
      <c r="BV92" s="169"/>
      <c r="BW92" s="169"/>
      <c r="BX92" s="169"/>
      <c r="BY92" s="169"/>
      <c r="BZ92" s="169"/>
      <c r="CA92" s="169"/>
      <c r="CB92" s="169"/>
      <c r="CC92" s="169"/>
      <c r="CD92" s="169"/>
      <c r="CE92" s="169"/>
      <c r="CF92" s="169"/>
      <c r="CG92" s="169"/>
      <c r="CH92" s="169"/>
      <c r="CI92" s="169"/>
      <c r="CJ92" s="169"/>
      <c r="CK92" s="169"/>
      <c r="CL92" s="169"/>
      <c r="CM92" s="169"/>
      <c r="CN92" s="169"/>
      <c r="CO92" s="169"/>
      <c r="CP92" s="169"/>
      <c r="CQ92" s="169"/>
      <c r="CR92" s="169"/>
      <c r="CS92" s="169"/>
      <c r="CT92" s="169"/>
      <c r="CU92" s="169"/>
      <c r="CV92" s="169"/>
      <c r="CW92" s="169"/>
      <c r="CX92" s="169"/>
      <c r="CY92" s="169"/>
      <c r="CZ92" s="169"/>
      <c r="DA92" s="169"/>
      <c r="DB92" s="169"/>
      <c r="DC92" s="169"/>
      <c r="DD92" s="169"/>
      <c r="DE92" s="169"/>
      <c r="DF92" s="169"/>
      <c r="DG92" s="169"/>
      <c r="DH92" s="169"/>
      <c r="DI92" s="169"/>
      <c r="DJ92" s="169"/>
      <c r="DK92" s="169"/>
      <c r="DL92" s="169"/>
      <c r="DM92" s="169"/>
      <c r="DN92" s="169"/>
      <c r="DO92" s="169"/>
      <c r="DP92" s="169"/>
      <c r="DQ92" s="169"/>
      <c r="DR92" s="169"/>
      <c r="DS92" s="169"/>
      <c r="DT92" s="169"/>
      <c r="DU92" s="169"/>
      <c r="DV92" s="169"/>
      <c r="DW92" s="169"/>
      <c r="DX92" s="169"/>
      <c r="DY92" s="169"/>
      <c r="DZ92" s="169"/>
      <c r="EA92" s="169"/>
      <c r="EB92" s="169"/>
      <c r="EC92" s="169"/>
      <c r="ED92" s="169"/>
      <c r="EE92" s="169"/>
      <c r="EF92" s="169"/>
      <c r="EG92" s="169"/>
      <c r="EH92" s="169"/>
      <c r="EI92" s="169"/>
      <c r="EJ92" s="169"/>
      <c r="EK92" s="169"/>
      <c r="EL92" s="169"/>
      <c r="EM92" s="169"/>
      <c r="EN92" s="169"/>
      <c r="EO92" s="169"/>
      <c r="EP92" s="169"/>
      <c r="EQ92" s="169"/>
      <c r="ER92" s="169"/>
      <c r="ES92" s="169"/>
      <c r="ET92" s="169"/>
      <c r="EU92" s="169"/>
      <c r="EV92" s="169"/>
      <c r="EW92" s="169"/>
      <c r="EX92" s="169"/>
      <c r="EY92" s="169"/>
      <c r="EZ92" s="169"/>
      <c r="FA92" s="169"/>
      <c r="FB92" s="169"/>
      <c r="FC92" s="169"/>
      <c r="FD92" s="169"/>
      <c r="FE92" s="169"/>
      <c r="FF92" s="169"/>
      <c r="FG92" s="169"/>
      <c r="FH92" s="169"/>
      <c r="FI92" s="169"/>
      <c r="FJ92" s="169"/>
      <c r="FK92" s="169"/>
      <c r="FL92" s="169"/>
      <c r="FM92" s="169"/>
      <c r="FN92" s="169"/>
      <c r="FO92" s="169"/>
      <c r="FP92" s="169"/>
      <c r="FQ92" s="169"/>
      <c r="FR92" s="169"/>
      <c r="FS92" s="169"/>
      <c r="FT92" s="169"/>
      <c r="FU92" s="169"/>
      <c r="FV92" s="169"/>
      <c r="FW92" s="169"/>
      <c r="FX92" s="169"/>
      <c r="FY92" s="169"/>
      <c r="FZ92" s="169"/>
      <c r="GA92" s="169"/>
      <c r="GB92" s="169"/>
      <c r="GC92" s="169"/>
      <c r="GD92" s="169"/>
      <c r="GE92" s="169"/>
      <c r="GF92" s="169"/>
      <c r="GG92" s="169"/>
      <c r="GH92" s="169"/>
      <c r="GI92" s="169"/>
      <c r="GJ92" s="169"/>
      <c r="GK92" s="169"/>
      <c r="GL92" s="169"/>
      <c r="GM92" s="169"/>
      <c r="GN92" s="169"/>
      <c r="GO92" s="169"/>
      <c r="GP92" s="169"/>
      <c r="GQ92" s="169"/>
      <c r="GR92" s="169"/>
      <c r="GS92" s="169"/>
      <c r="GT92" s="169"/>
      <c r="GU92" s="169"/>
      <c r="GV92" s="169"/>
      <c r="GW92" s="169"/>
      <c r="GX92" s="169"/>
      <c r="GY92" s="169"/>
      <c r="GZ92" s="169"/>
      <c r="HA92" s="169"/>
      <c r="HB92" s="169"/>
      <c r="HC92" s="169"/>
      <c r="HD92" s="169"/>
      <c r="HE92" s="169"/>
      <c r="HF92" s="169"/>
      <c r="HG92" s="169"/>
      <c r="HH92" s="169"/>
      <c r="HI92" s="169"/>
      <c r="HJ92" s="169"/>
      <c r="HK92" s="169"/>
      <c r="HL92" s="169"/>
      <c r="HM92" s="169"/>
      <c r="HN92" s="169"/>
      <c r="HO92" s="169"/>
      <c r="HP92" s="169"/>
      <c r="HQ92" s="169"/>
      <c r="HR92" s="169"/>
      <c r="HS92" s="169"/>
      <c r="HT92" s="169"/>
      <c r="HU92" s="169"/>
      <c r="HV92" s="169"/>
      <c r="HW92" s="169"/>
      <c r="HX92" s="169"/>
      <c r="HY92" s="169"/>
      <c r="HZ92" s="169"/>
      <c r="IA92" s="169"/>
      <c r="IB92" s="169"/>
      <c r="IC92" s="169"/>
      <c r="ID92" s="169"/>
      <c r="IE92" s="169"/>
      <c r="IF92" s="169"/>
      <c r="IG92" s="169"/>
      <c r="IH92" s="169"/>
      <c r="II92" s="169"/>
      <c r="IJ92" s="169"/>
      <c r="IK92" s="169"/>
      <c r="IL92" s="169"/>
      <c r="IM92" s="169"/>
      <c r="IN92" s="169"/>
      <c r="IO92" s="169"/>
      <c r="IP92" s="169"/>
      <c r="IQ92" s="169"/>
      <c r="IR92" s="169"/>
      <c r="IS92" s="169"/>
      <c r="IT92" s="169"/>
      <c r="IU92" s="169"/>
      <c r="IV92" s="169"/>
    </row>
    <row r="93" spans="1:256" s="10" customFormat="1" ht="15.75">
      <c r="A93" s="77"/>
      <c r="B93" s="228">
        <v>879</v>
      </c>
      <c r="C93" s="223" t="s">
        <v>13</v>
      </c>
      <c r="D93" s="223" t="s">
        <v>37</v>
      </c>
      <c r="E93" s="225" t="s">
        <v>26</v>
      </c>
      <c r="F93" s="257">
        <v>1159</v>
      </c>
      <c r="G93" s="168"/>
      <c r="H93" s="216"/>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c r="BI93" s="169"/>
      <c r="BJ93" s="169"/>
      <c r="BK93" s="169"/>
      <c r="BL93" s="169"/>
      <c r="BM93" s="169"/>
      <c r="BN93" s="169"/>
      <c r="BO93" s="169"/>
      <c r="BP93" s="169"/>
      <c r="BQ93" s="169"/>
      <c r="BR93" s="169"/>
      <c r="BS93" s="169"/>
      <c r="BT93" s="169"/>
      <c r="BU93" s="169"/>
      <c r="BV93" s="169"/>
      <c r="BW93" s="169"/>
      <c r="BX93" s="169"/>
      <c r="BY93" s="169"/>
      <c r="BZ93" s="169"/>
      <c r="CA93" s="169"/>
      <c r="CB93" s="169"/>
      <c r="CC93" s="169"/>
      <c r="CD93" s="169"/>
      <c r="CE93" s="169"/>
      <c r="CF93" s="169"/>
      <c r="CG93" s="169"/>
      <c r="CH93" s="169"/>
      <c r="CI93" s="169"/>
      <c r="CJ93" s="169"/>
      <c r="CK93" s="169"/>
      <c r="CL93" s="169"/>
      <c r="CM93" s="169"/>
      <c r="CN93" s="169"/>
      <c r="CO93" s="169"/>
      <c r="CP93" s="169"/>
      <c r="CQ93" s="169"/>
      <c r="CR93" s="169"/>
      <c r="CS93" s="169"/>
      <c r="CT93" s="169"/>
      <c r="CU93" s="169"/>
      <c r="CV93" s="169"/>
      <c r="CW93" s="169"/>
      <c r="CX93" s="169"/>
      <c r="CY93" s="169"/>
      <c r="CZ93" s="169"/>
      <c r="DA93" s="169"/>
      <c r="DB93" s="169"/>
      <c r="DC93" s="169"/>
      <c r="DD93" s="169"/>
      <c r="DE93" s="169"/>
      <c r="DF93" s="169"/>
      <c r="DG93" s="169"/>
      <c r="DH93" s="169"/>
      <c r="DI93" s="169"/>
      <c r="DJ93" s="169"/>
      <c r="DK93" s="169"/>
      <c r="DL93" s="169"/>
      <c r="DM93" s="169"/>
      <c r="DN93" s="169"/>
      <c r="DO93" s="169"/>
      <c r="DP93" s="169"/>
      <c r="DQ93" s="169"/>
      <c r="DR93" s="169"/>
      <c r="DS93" s="169"/>
      <c r="DT93" s="169"/>
      <c r="DU93" s="169"/>
      <c r="DV93" s="169"/>
      <c r="DW93" s="169"/>
      <c r="DX93" s="169"/>
      <c r="DY93" s="169"/>
      <c r="DZ93" s="169"/>
      <c r="EA93" s="169"/>
      <c r="EB93" s="169"/>
      <c r="EC93" s="169"/>
      <c r="ED93" s="169"/>
      <c r="EE93" s="169"/>
      <c r="EF93" s="169"/>
      <c r="EG93" s="169"/>
      <c r="EH93" s="169"/>
      <c r="EI93" s="169"/>
      <c r="EJ93" s="169"/>
      <c r="EK93" s="169"/>
      <c r="EL93" s="169"/>
      <c r="EM93" s="169"/>
      <c r="EN93" s="169"/>
      <c r="EO93" s="169"/>
      <c r="EP93" s="169"/>
      <c r="EQ93" s="169"/>
      <c r="ER93" s="169"/>
      <c r="ES93" s="169"/>
      <c r="ET93" s="169"/>
      <c r="EU93" s="169"/>
      <c r="EV93" s="169"/>
      <c r="EW93" s="169"/>
      <c r="EX93" s="169"/>
      <c r="EY93" s="169"/>
      <c r="EZ93" s="169"/>
      <c r="FA93" s="169"/>
      <c r="FB93" s="169"/>
      <c r="FC93" s="169"/>
      <c r="FD93" s="169"/>
      <c r="FE93" s="169"/>
      <c r="FF93" s="169"/>
      <c r="FG93" s="169"/>
      <c r="FH93" s="169"/>
      <c r="FI93" s="169"/>
      <c r="FJ93" s="169"/>
      <c r="FK93" s="169"/>
      <c r="FL93" s="169"/>
      <c r="FM93" s="169"/>
      <c r="FN93" s="169"/>
      <c r="FO93" s="169"/>
      <c r="FP93" s="169"/>
      <c r="FQ93" s="169"/>
      <c r="FR93" s="169"/>
      <c r="FS93" s="169"/>
      <c r="FT93" s="169"/>
      <c r="FU93" s="169"/>
      <c r="FV93" s="169"/>
      <c r="FW93" s="169"/>
      <c r="FX93" s="169"/>
      <c r="FY93" s="169"/>
      <c r="FZ93" s="169"/>
      <c r="GA93" s="169"/>
      <c r="GB93" s="169"/>
      <c r="GC93" s="169"/>
      <c r="GD93" s="169"/>
      <c r="GE93" s="169"/>
      <c r="GF93" s="169"/>
      <c r="GG93" s="169"/>
      <c r="GH93" s="169"/>
      <c r="GI93" s="169"/>
      <c r="GJ93" s="169"/>
      <c r="GK93" s="169"/>
      <c r="GL93" s="169"/>
      <c r="GM93" s="169"/>
      <c r="GN93" s="169"/>
      <c r="GO93" s="169"/>
      <c r="GP93" s="169"/>
      <c r="GQ93" s="169"/>
      <c r="GR93" s="169"/>
      <c r="GS93" s="169"/>
      <c r="GT93" s="169"/>
      <c r="GU93" s="169"/>
      <c r="GV93" s="169"/>
      <c r="GW93" s="169"/>
      <c r="GX93" s="169"/>
      <c r="GY93" s="169"/>
      <c r="GZ93" s="169"/>
      <c r="HA93" s="169"/>
      <c r="HB93" s="169"/>
      <c r="HC93" s="169"/>
      <c r="HD93" s="169"/>
      <c r="HE93" s="169"/>
      <c r="HF93" s="169"/>
      <c r="HG93" s="169"/>
      <c r="HH93" s="169"/>
      <c r="HI93" s="169"/>
      <c r="HJ93" s="169"/>
      <c r="HK93" s="169"/>
      <c r="HL93" s="169"/>
      <c r="HM93" s="169"/>
      <c r="HN93" s="169"/>
      <c r="HO93" s="169"/>
      <c r="HP93" s="169"/>
      <c r="HQ93" s="169"/>
      <c r="HR93" s="169"/>
      <c r="HS93" s="169"/>
      <c r="HT93" s="169"/>
      <c r="HU93" s="169"/>
      <c r="HV93" s="169"/>
      <c r="HW93" s="169"/>
      <c r="HX93" s="169"/>
      <c r="HY93" s="169"/>
      <c r="HZ93" s="169"/>
      <c r="IA93" s="169"/>
      <c r="IB93" s="169"/>
      <c r="IC93" s="169"/>
      <c r="ID93" s="169"/>
      <c r="IE93" s="169"/>
      <c r="IF93" s="169"/>
      <c r="IG93" s="169"/>
      <c r="IH93" s="169"/>
      <c r="II93" s="169"/>
      <c r="IJ93" s="169"/>
      <c r="IK93" s="169"/>
      <c r="IL93" s="169"/>
      <c r="IM93" s="169"/>
      <c r="IN93" s="169"/>
      <c r="IO93" s="169"/>
      <c r="IP93" s="169"/>
      <c r="IQ93" s="169"/>
      <c r="IR93" s="169"/>
      <c r="IS93" s="169"/>
      <c r="IT93" s="169"/>
      <c r="IU93" s="169"/>
      <c r="IV93" s="169"/>
    </row>
    <row r="94" spans="1:256" s="10" customFormat="1" ht="15.75">
      <c r="A94" s="77"/>
      <c r="B94" s="222">
        <v>1013</v>
      </c>
      <c r="C94" s="223" t="s">
        <v>13</v>
      </c>
      <c r="D94" s="223" t="s">
        <v>37</v>
      </c>
      <c r="E94" s="225" t="s">
        <v>33</v>
      </c>
      <c r="F94" s="226">
        <v>1233</v>
      </c>
      <c r="G94" s="168"/>
      <c r="H94" s="163"/>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9"/>
      <c r="BP94" s="169"/>
      <c r="BQ94" s="169"/>
      <c r="BR94" s="169"/>
      <c r="BS94" s="169"/>
      <c r="BT94" s="169"/>
      <c r="BU94" s="169"/>
      <c r="BV94" s="169"/>
      <c r="BW94" s="169"/>
      <c r="BX94" s="169"/>
      <c r="BY94" s="169"/>
      <c r="BZ94" s="169"/>
      <c r="CA94" s="169"/>
      <c r="CB94" s="169"/>
      <c r="CC94" s="169"/>
      <c r="CD94" s="169"/>
      <c r="CE94" s="169"/>
      <c r="CF94" s="169"/>
      <c r="CG94" s="169"/>
      <c r="CH94" s="169"/>
      <c r="CI94" s="169"/>
      <c r="CJ94" s="169"/>
      <c r="CK94" s="169"/>
      <c r="CL94" s="169"/>
      <c r="CM94" s="169"/>
      <c r="CN94" s="169"/>
      <c r="CO94" s="169"/>
      <c r="CP94" s="169"/>
      <c r="CQ94" s="169"/>
      <c r="CR94" s="169"/>
      <c r="CS94" s="169"/>
      <c r="CT94" s="169"/>
      <c r="CU94" s="169"/>
      <c r="CV94" s="169"/>
      <c r="CW94" s="169"/>
      <c r="CX94" s="169"/>
      <c r="CY94" s="169"/>
      <c r="CZ94" s="169"/>
      <c r="DA94" s="169"/>
      <c r="DB94" s="169"/>
      <c r="DC94" s="169"/>
      <c r="DD94" s="169"/>
      <c r="DE94" s="169"/>
      <c r="DF94" s="169"/>
      <c r="DG94" s="169"/>
      <c r="DH94" s="169"/>
      <c r="DI94" s="169"/>
      <c r="DJ94" s="169"/>
      <c r="DK94" s="169"/>
      <c r="DL94" s="169"/>
      <c r="DM94" s="169"/>
      <c r="DN94" s="169"/>
      <c r="DO94" s="169"/>
      <c r="DP94" s="169"/>
      <c r="DQ94" s="169"/>
      <c r="DR94" s="169"/>
      <c r="DS94" s="169"/>
      <c r="DT94" s="169"/>
      <c r="DU94" s="169"/>
      <c r="DV94" s="169"/>
      <c r="DW94" s="169"/>
      <c r="DX94" s="169"/>
      <c r="DY94" s="169"/>
      <c r="DZ94" s="169"/>
      <c r="EA94" s="169"/>
      <c r="EB94" s="169"/>
      <c r="EC94" s="169"/>
      <c r="ED94" s="169"/>
      <c r="EE94" s="169"/>
      <c r="EF94" s="169"/>
      <c r="EG94" s="169"/>
      <c r="EH94" s="169"/>
      <c r="EI94" s="169"/>
      <c r="EJ94" s="169"/>
      <c r="EK94" s="169"/>
      <c r="EL94" s="169"/>
      <c r="EM94" s="169"/>
      <c r="EN94" s="169"/>
      <c r="EO94" s="169"/>
      <c r="EP94" s="169"/>
      <c r="EQ94" s="169"/>
      <c r="ER94" s="169"/>
      <c r="ES94" s="169"/>
      <c r="ET94" s="169"/>
      <c r="EU94" s="169"/>
      <c r="EV94" s="169"/>
      <c r="EW94" s="169"/>
      <c r="EX94" s="169"/>
      <c r="EY94" s="169"/>
      <c r="EZ94" s="169"/>
      <c r="FA94" s="169"/>
      <c r="FB94" s="169"/>
      <c r="FC94" s="169"/>
      <c r="FD94" s="169"/>
      <c r="FE94" s="169"/>
      <c r="FF94" s="169"/>
      <c r="FG94" s="169"/>
      <c r="FH94" s="169"/>
      <c r="FI94" s="169"/>
      <c r="FJ94" s="169"/>
      <c r="FK94" s="169"/>
      <c r="FL94" s="169"/>
      <c r="FM94" s="169"/>
      <c r="FN94" s="169"/>
      <c r="FO94" s="169"/>
      <c r="FP94" s="169"/>
      <c r="FQ94" s="169"/>
      <c r="FR94" s="169"/>
      <c r="FS94" s="169"/>
      <c r="FT94" s="169"/>
      <c r="FU94" s="169"/>
      <c r="FV94" s="169"/>
      <c r="FW94" s="169"/>
      <c r="FX94" s="169"/>
      <c r="FY94" s="169"/>
      <c r="FZ94" s="169"/>
      <c r="GA94" s="169"/>
      <c r="GB94" s="169"/>
      <c r="GC94" s="169"/>
      <c r="GD94" s="169"/>
      <c r="GE94" s="169"/>
      <c r="GF94" s="169"/>
      <c r="GG94" s="169"/>
      <c r="GH94" s="169"/>
      <c r="GI94" s="169"/>
      <c r="GJ94" s="169"/>
      <c r="GK94" s="169"/>
      <c r="GL94" s="169"/>
      <c r="GM94" s="169"/>
      <c r="GN94" s="169"/>
      <c r="GO94" s="169"/>
      <c r="GP94" s="169"/>
      <c r="GQ94" s="169"/>
      <c r="GR94" s="169"/>
      <c r="GS94" s="169"/>
      <c r="GT94" s="169"/>
      <c r="GU94" s="169"/>
      <c r="GV94" s="169"/>
      <c r="GW94" s="169"/>
      <c r="GX94" s="169"/>
      <c r="GY94" s="169"/>
      <c r="GZ94" s="169"/>
      <c r="HA94" s="169"/>
      <c r="HB94" s="169"/>
      <c r="HC94" s="169"/>
      <c r="HD94" s="169"/>
      <c r="HE94" s="169"/>
      <c r="HF94" s="169"/>
      <c r="HG94" s="169"/>
      <c r="HH94" s="169"/>
      <c r="HI94" s="169"/>
      <c r="HJ94" s="169"/>
      <c r="HK94" s="169"/>
      <c r="HL94" s="169"/>
      <c r="HM94" s="169"/>
      <c r="HN94" s="169"/>
      <c r="HO94" s="169"/>
      <c r="HP94" s="169"/>
      <c r="HQ94" s="169"/>
      <c r="HR94" s="169"/>
      <c r="HS94" s="169"/>
      <c r="HT94" s="169"/>
      <c r="HU94" s="169"/>
      <c r="HV94" s="169"/>
      <c r="HW94" s="169"/>
      <c r="HX94" s="169"/>
      <c r="HY94" s="169"/>
      <c r="HZ94" s="169"/>
      <c r="IA94" s="169"/>
      <c r="IB94" s="169"/>
      <c r="IC94" s="169"/>
      <c r="ID94" s="169"/>
      <c r="IE94" s="169"/>
      <c r="IF94" s="169"/>
      <c r="IG94" s="169"/>
      <c r="IH94" s="169"/>
      <c r="II94" s="169"/>
      <c r="IJ94" s="169"/>
      <c r="IK94" s="169"/>
      <c r="IL94" s="169"/>
      <c r="IM94" s="169"/>
      <c r="IN94" s="169"/>
      <c r="IO94" s="169"/>
      <c r="IP94" s="169"/>
      <c r="IQ94" s="169"/>
      <c r="IR94" s="169"/>
      <c r="IS94" s="169"/>
      <c r="IT94" s="169"/>
      <c r="IU94" s="169"/>
      <c r="IV94" s="169"/>
    </row>
    <row r="95" spans="1:256" s="10" customFormat="1" ht="15.75">
      <c r="A95" s="77"/>
      <c r="B95" s="220">
        <v>400</v>
      </c>
      <c r="C95" s="201" t="s">
        <v>13</v>
      </c>
      <c r="D95" s="201" t="s">
        <v>89</v>
      </c>
      <c r="E95" s="221" t="s">
        <v>33</v>
      </c>
      <c r="F95" s="201">
        <v>1287</v>
      </c>
      <c r="G95" s="168"/>
      <c r="H95" s="163"/>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69"/>
      <c r="BF95" s="169"/>
      <c r="BG95" s="169"/>
      <c r="BH95" s="169"/>
      <c r="BI95" s="169"/>
      <c r="BJ95" s="169"/>
      <c r="BK95" s="169"/>
      <c r="BL95" s="169"/>
      <c r="BM95" s="169"/>
      <c r="BN95" s="169"/>
      <c r="BO95" s="169"/>
      <c r="BP95" s="169"/>
      <c r="BQ95" s="169"/>
      <c r="BR95" s="169"/>
      <c r="BS95" s="169"/>
      <c r="BT95" s="169"/>
      <c r="BU95" s="169"/>
      <c r="BV95" s="169"/>
      <c r="BW95" s="169"/>
      <c r="BX95" s="169"/>
      <c r="BY95" s="169"/>
      <c r="BZ95" s="169"/>
      <c r="CA95" s="169"/>
      <c r="CB95" s="169"/>
      <c r="CC95" s="169"/>
      <c r="CD95" s="169"/>
      <c r="CE95" s="169"/>
      <c r="CF95" s="169"/>
      <c r="CG95" s="169"/>
      <c r="CH95" s="169"/>
      <c r="CI95" s="169"/>
      <c r="CJ95" s="169"/>
      <c r="CK95" s="169"/>
      <c r="CL95" s="169"/>
      <c r="CM95" s="169"/>
      <c r="CN95" s="169"/>
      <c r="CO95" s="169"/>
      <c r="CP95" s="169"/>
      <c r="CQ95" s="169"/>
      <c r="CR95" s="169"/>
      <c r="CS95" s="169"/>
      <c r="CT95" s="169"/>
      <c r="CU95" s="169"/>
      <c r="CV95" s="169"/>
      <c r="CW95" s="169"/>
      <c r="CX95" s="169"/>
      <c r="CY95" s="169"/>
      <c r="CZ95" s="169"/>
      <c r="DA95" s="169"/>
      <c r="DB95" s="169"/>
      <c r="DC95" s="169"/>
      <c r="DD95" s="169"/>
      <c r="DE95" s="169"/>
      <c r="DF95" s="169"/>
      <c r="DG95" s="169"/>
      <c r="DH95" s="169"/>
      <c r="DI95" s="169"/>
      <c r="DJ95" s="169"/>
      <c r="DK95" s="169"/>
      <c r="DL95" s="169"/>
      <c r="DM95" s="169"/>
      <c r="DN95" s="169"/>
      <c r="DO95" s="169"/>
      <c r="DP95" s="169"/>
      <c r="DQ95" s="169"/>
      <c r="DR95" s="169"/>
      <c r="DS95" s="169"/>
      <c r="DT95" s="169"/>
      <c r="DU95" s="169"/>
      <c r="DV95" s="169"/>
      <c r="DW95" s="169"/>
      <c r="DX95" s="169"/>
      <c r="DY95" s="169"/>
      <c r="DZ95" s="169"/>
      <c r="EA95" s="169"/>
      <c r="EB95" s="169"/>
      <c r="EC95" s="169"/>
      <c r="ED95" s="169"/>
      <c r="EE95" s="169"/>
      <c r="EF95" s="169"/>
      <c r="EG95" s="169"/>
      <c r="EH95" s="169"/>
      <c r="EI95" s="169"/>
      <c r="EJ95" s="169"/>
      <c r="EK95" s="169"/>
      <c r="EL95" s="169"/>
      <c r="EM95" s="169"/>
      <c r="EN95" s="169"/>
      <c r="EO95" s="169"/>
      <c r="EP95" s="169"/>
      <c r="EQ95" s="169"/>
      <c r="ER95" s="169"/>
      <c r="ES95" s="169"/>
      <c r="ET95" s="169"/>
      <c r="EU95" s="169"/>
      <c r="EV95" s="169"/>
      <c r="EW95" s="169"/>
      <c r="EX95" s="169"/>
      <c r="EY95" s="169"/>
      <c r="EZ95" s="169"/>
      <c r="FA95" s="169"/>
      <c r="FB95" s="169"/>
      <c r="FC95" s="169"/>
      <c r="FD95" s="169"/>
      <c r="FE95" s="169"/>
      <c r="FF95" s="169"/>
      <c r="FG95" s="169"/>
      <c r="FH95" s="169"/>
      <c r="FI95" s="169"/>
      <c r="FJ95" s="169"/>
      <c r="FK95" s="169"/>
      <c r="FL95" s="169"/>
      <c r="FM95" s="169"/>
      <c r="FN95" s="169"/>
      <c r="FO95" s="169"/>
      <c r="FP95" s="169"/>
      <c r="FQ95" s="169"/>
      <c r="FR95" s="169"/>
      <c r="FS95" s="169"/>
      <c r="FT95" s="169"/>
      <c r="FU95" s="169"/>
      <c r="FV95" s="169"/>
      <c r="FW95" s="169"/>
      <c r="FX95" s="169"/>
      <c r="FY95" s="169"/>
      <c r="FZ95" s="169"/>
      <c r="GA95" s="169"/>
      <c r="GB95" s="169"/>
      <c r="GC95" s="169"/>
      <c r="GD95" s="169"/>
      <c r="GE95" s="169"/>
      <c r="GF95" s="169"/>
      <c r="GG95" s="169"/>
      <c r="GH95" s="169"/>
      <c r="GI95" s="169"/>
      <c r="GJ95" s="169"/>
      <c r="GK95" s="169"/>
      <c r="GL95" s="169"/>
      <c r="GM95" s="169"/>
      <c r="GN95" s="169"/>
      <c r="GO95" s="169"/>
      <c r="GP95" s="169"/>
      <c r="GQ95" s="169"/>
      <c r="GR95" s="169"/>
      <c r="GS95" s="169"/>
      <c r="GT95" s="169"/>
      <c r="GU95" s="169"/>
      <c r="GV95" s="169"/>
      <c r="GW95" s="169"/>
      <c r="GX95" s="169"/>
      <c r="GY95" s="169"/>
      <c r="GZ95" s="169"/>
      <c r="HA95" s="169"/>
      <c r="HB95" s="169"/>
      <c r="HC95" s="169"/>
      <c r="HD95" s="169"/>
      <c r="HE95" s="169"/>
      <c r="HF95" s="169"/>
      <c r="HG95" s="169"/>
      <c r="HH95" s="169"/>
      <c r="HI95" s="169"/>
      <c r="HJ95" s="169"/>
      <c r="HK95" s="169"/>
      <c r="HL95" s="169"/>
      <c r="HM95" s="169"/>
      <c r="HN95" s="169"/>
      <c r="HO95" s="169"/>
      <c r="HP95" s="169"/>
      <c r="HQ95" s="169"/>
      <c r="HR95" s="169"/>
      <c r="HS95" s="169"/>
      <c r="HT95" s="169"/>
      <c r="HU95" s="169"/>
      <c r="HV95" s="169"/>
      <c r="HW95" s="169"/>
      <c r="HX95" s="169"/>
      <c r="HY95" s="169"/>
      <c r="HZ95" s="169"/>
      <c r="IA95" s="169"/>
      <c r="IB95" s="169"/>
      <c r="IC95" s="169"/>
      <c r="ID95" s="169"/>
      <c r="IE95" s="169"/>
      <c r="IF95" s="169"/>
      <c r="IG95" s="169"/>
      <c r="IH95" s="169"/>
      <c r="II95" s="169"/>
      <c r="IJ95" s="169"/>
      <c r="IK95" s="169"/>
      <c r="IL95" s="169"/>
      <c r="IM95" s="169"/>
      <c r="IN95" s="169"/>
      <c r="IO95" s="169"/>
      <c r="IP95" s="169"/>
      <c r="IQ95" s="169"/>
      <c r="IR95" s="169"/>
      <c r="IS95" s="169"/>
      <c r="IT95" s="169"/>
      <c r="IU95" s="169"/>
      <c r="IV95" s="169"/>
    </row>
    <row r="96" spans="1:256" s="10" customFormat="1" ht="15.75">
      <c r="A96" s="77"/>
      <c r="B96" s="227">
        <v>3</v>
      </c>
      <c r="C96" s="201" t="s">
        <v>15</v>
      </c>
      <c r="D96" s="201" t="s">
        <v>65</v>
      </c>
      <c r="E96" s="221" t="s">
        <v>33</v>
      </c>
      <c r="F96" s="226" t="s">
        <v>138</v>
      </c>
      <c r="G96" s="168"/>
      <c r="H96" s="216"/>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169"/>
      <c r="BM96" s="169"/>
      <c r="BN96" s="169"/>
      <c r="BO96" s="169"/>
      <c r="BP96" s="169"/>
      <c r="BQ96" s="169"/>
      <c r="BR96" s="169"/>
      <c r="BS96" s="169"/>
      <c r="BT96" s="169"/>
      <c r="BU96" s="169"/>
      <c r="BV96" s="169"/>
      <c r="BW96" s="169"/>
      <c r="BX96" s="169"/>
      <c r="BY96" s="169"/>
      <c r="BZ96" s="169"/>
      <c r="CA96" s="169"/>
      <c r="CB96" s="169"/>
      <c r="CC96" s="169"/>
      <c r="CD96" s="169"/>
      <c r="CE96" s="169"/>
      <c r="CF96" s="169"/>
      <c r="CG96" s="169"/>
      <c r="CH96" s="169"/>
      <c r="CI96" s="169"/>
      <c r="CJ96" s="169"/>
      <c r="CK96" s="169"/>
      <c r="CL96" s="169"/>
      <c r="CM96" s="169"/>
      <c r="CN96" s="169"/>
      <c r="CO96" s="169"/>
      <c r="CP96" s="169"/>
      <c r="CQ96" s="169"/>
      <c r="CR96" s="169"/>
      <c r="CS96" s="169"/>
      <c r="CT96" s="169"/>
      <c r="CU96" s="169"/>
      <c r="CV96" s="169"/>
      <c r="CW96" s="169"/>
      <c r="CX96" s="169"/>
      <c r="CY96" s="169"/>
      <c r="CZ96" s="169"/>
      <c r="DA96" s="169"/>
      <c r="DB96" s="169"/>
      <c r="DC96" s="169"/>
      <c r="DD96" s="169"/>
      <c r="DE96" s="169"/>
      <c r="DF96" s="169"/>
      <c r="DG96" s="169"/>
      <c r="DH96" s="169"/>
      <c r="DI96" s="169"/>
      <c r="DJ96" s="169"/>
      <c r="DK96" s="169"/>
      <c r="DL96" s="169"/>
      <c r="DM96" s="169"/>
      <c r="DN96" s="169"/>
      <c r="DO96" s="169"/>
      <c r="DP96" s="169"/>
      <c r="DQ96" s="169"/>
      <c r="DR96" s="169"/>
      <c r="DS96" s="169"/>
      <c r="DT96" s="169"/>
      <c r="DU96" s="169"/>
      <c r="DV96" s="169"/>
      <c r="DW96" s="169"/>
      <c r="DX96" s="169"/>
      <c r="DY96" s="169"/>
      <c r="DZ96" s="169"/>
      <c r="EA96" s="169"/>
      <c r="EB96" s="169"/>
      <c r="EC96" s="169"/>
      <c r="ED96" s="169"/>
      <c r="EE96" s="169"/>
      <c r="EF96" s="169"/>
      <c r="EG96" s="169"/>
      <c r="EH96" s="169"/>
      <c r="EI96" s="169"/>
      <c r="EJ96" s="169"/>
      <c r="EK96" s="169"/>
      <c r="EL96" s="169"/>
      <c r="EM96" s="169"/>
      <c r="EN96" s="169"/>
      <c r="EO96" s="169"/>
      <c r="EP96" s="169"/>
      <c r="EQ96" s="169"/>
      <c r="ER96" s="169"/>
      <c r="ES96" s="169"/>
      <c r="ET96" s="169"/>
      <c r="EU96" s="169"/>
      <c r="EV96" s="169"/>
      <c r="EW96" s="169"/>
      <c r="EX96" s="169"/>
      <c r="EY96" s="169"/>
      <c r="EZ96" s="169"/>
      <c r="FA96" s="169"/>
      <c r="FB96" s="169"/>
      <c r="FC96" s="169"/>
      <c r="FD96" s="169"/>
      <c r="FE96" s="169"/>
      <c r="FF96" s="169"/>
      <c r="FG96" s="169"/>
      <c r="FH96" s="169"/>
      <c r="FI96" s="169"/>
      <c r="FJ96" s="169"/>
      <c r="FK96" s="169"/>
      <c r="FL96" s="169"/>
      <c r="FM96" s="169"/>
      <c r="FN96" s="169"/>
      <c r="FO96" s="169"/>
      <c r="FP96" s="169"/>
      <c r="FQ96" s="169"/>
      <c r="FR96" s="169"/>
      <c r="FS96" s="169"/>
      <c r="FT96" s="169"/>
      <c r="FU96" s="169"/>
      <c r="FV96" s="169"/>
      <c r="FW96" s="169"/>
      <c r="FX96" s="169"/>
      <c r="FY96" s="169"/>
      <c r="FZ96" s="169"/>
      <c r="GA96" s="169"/>
      <c r="GB96" s="169"/>
      <c r="GC96" s="169"/>
      <c r="GD96" s="169"/>
      <c r="GE96" s="169"/>
      <c r="GF96" s="169"/>
      <c r="GG96" s="169"/>
      <c r="GH96" s="169"/>
      <c r="GI96" s="169"/>
      <c r="GJ96" s="169"/>
      <c r="GK96" s="169"/>
      <c r="GL96" s="169"/>
      <c r="GM96" s="169"/>
      <c r="GN96" s="169"/>
      <c r="GO96" s="169"/>
      <c r="GP96" s="169"/>
      <c r="GQ96" s="169"/>
      <c r="GR96" s="169"/>
      <c r="GS96" s="169"/>
      <c r="GT96" s="169"/>
      <c r="GU96" s="169"/>
      <c r="GV96" s="169"/>
      <c r="GW96" s="169"/>
      <c r="GX96" s="169"/>
      <c r="GY96" s="169"/>
      <c r="GZ96" s="169"/>
      <c r="HA96" s="169"/>
      <c r="HB96" s="169"/>
      <c r="HC96" s="169"/>
      <c r="HD96" s="169"/>
      <c r="HE96" s="169"/>
      <c r="HF96" s="169"/>
      <c r="HG96" s="169"/>
      <c r="HH96" s="169"/>
      <c r="HI96" s="169"/>
      <c r="HJ96" s="169"/>
      <c r="HK96" s="169"/>
      <c r="HL96" s="169"/>
      <c r="HM96" s="169"/>
      <c r="HN96" s="169"/>
      <c r="HO96" s="169"/>
      <c r="HP96" s="169"/>
      <c r="HQ96" s="169"/>
      <c r="HR96" s="169"/>
      <c r="HS96" s="169"/>
      <c r="HT96" s="169"/>
      <c r="HU96" s="169"/>
      <c r="HV96" s="169"/>
      <c r="HW96" s="169"/>
      <c r="HX96" s="169"/>
      <c r="HY96" s="169"/>
      <c r="HZ96" s="169"/>
      <c r="IA96" s="169"/>
      <c r="IB96" s="169"/>
      <c r="IC96" s="169"/>
      <c r="ID96" s="169"/>
      <c r="IE96" s="169"/>
      <c r="IF96" s="169"/>
      <c r="IG96" s="169"/>
      <c r="IH96" s="169"/>
      <c r="II96" s="169"/>
      <c r="IJ96" s="169"/>
      <c r="IK96" s="169"/>
      <c r="IL96" s="169"/>
      <c r="IM96" s="169"/>
      <c r="IN96" s="169"/>
      <c r="IO96" s="169"/>
      <c r="IP96" s="169"/>
      <c r="IQ96" s="169"/>
      <c r="IR96" s="169"/>
      <c r="IS96" s="169"/>
      <c r="IT96" s="169"/>
      <c r="IU96" s="169"/>
      <c r="IV96" s="169"/>
    </row>
    <row r="97" spans="1:256" s="10" customFormat="1" ht="12.75">
      <c r="A97" s="77"/>
      <c r="B97" s="183"/>
      <c r="C97" s="164"/>
      <c r="D97" s="48"/>
      <c r="E97" s="165"/>
      <c r="F97" s="163"/>
      <c r="G97" s="173"/>
      <c r="H97" s="163"/>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69"/>
      <c r="BL97" s="169"/>
      <c r="BM97" s="169"/>
      <c r="BN97" s="169"/>
      <c r="BO97" s="169"/>
      <c r="BP97" s="169"/>
      <c r="BQ97" s="169"/>
      <c r="BR97" s="169"/>
      <c r="BS97" s="169"/>
      <c r="BT97" s="169"/>
      <c r="BU97" s="169"/>
      <c r="BV97" s="169"/>
      <c r="BW97" s="169"/>
      <c r="BX97" s="169"/>
      <c r="BY97" s="169"/>
      <c r="BZ97" s="169"/>
      <c r="CA97" s="169"/>
      <c r="CB97" s="169"/>
      <c r="CC97" s="169"/>
      <c r="CD97" s="169"/>
      <c r="CE97" s="169"/>
      <c r="CF97" s="169"/>
      <c r="CG97" s="169"/>
      <c r="CH97" s="169"/>
      <c r="CI97" s="169"/>
      <c r="CJ97" s="169"/>
      <c r="CK97" s="169"/>
      <c r="CL97" s="169"/>
      <c r="CM97" s="169"/>
      <c r="CN97" s="169"/>
      <c r="CO97" s="169"/>
      <c r="CP97" s="169"/>
      <c r="CQ97" s="169"/>
      <c r="CR97" s="169"/>
      <c r="CS97" s="169"/>
      <c r="CT97" s="169"/>
      <c r="CU97" s="169"/>
      <c r="CV97" s="169"/>
      <c r="CW97" s="169"/>
      <c r="CX97" s="169"/>
      <c r="CY97" s="169"/>
      <c r="CZ97" s="169"/>
      <c r="DA97" s="169"/>
      <c r="DB97" s="169"/>
      <c r="DC97" s="169"/>
      <c r="DD97" s="169"/>
      <c r="DE97" s="169"/>
      <c r="DF97" s="169"/>
      <c r="DG97" s="169"/>
      <c r="DH97" s="169"/>
      <c r="DI97" s="169"/>
      <c r="DJ97" s="169"/>
      <c r="DK97" s="169"/>
      <c r="DL97" s="169"/>
      <c r="DM97" s="169"/>
      <c r="DN97" s="169"/>
      <c r="DO97" s="169"/>
      <c r="DP97" s="169"/>
      <c r="DQ97" s="169"/>
      <c r="DR97" s="169"/>
      <c r="DS97" s="169"/>
      <c r="DT97" s="169"/>
      <c r="DU97" s="169"/>
      <c r="DV97" s="169"/>
      <c r="DW97" s="169"/>
      <c r="DX97" s="169"/>
      <c r="DY97" s="169"/>
      <c r="DZ97" s="169"/>
      <c r="EA97" s="169"/>
      <c r="EB97" s="169"/>
      <c r="EC97" s="169"/>
      <c r="ED97" s="169"/>
      <c r="EE97" s="169"/>
      <c r="EF97" s="169"/>
      <c r="EG97" s="169"/>
      <c r="EH97" s="169"/>
      <c r="EI97" s="169"/>
      <c r="EJ97" s="169"/>
      <c r="EK97" s="169"/>
      <c r="EL97" s="169"/>
      <c r="EM97" s="169"/>
      <c r="EN97" s="169"/>
      <c r="EO97" s="169"/>
      <c r="EP97" s="169"/>
      <c r="EQ97" s="169"/>
      <c r="ER97" s="169"/>
      <c r="ES97" s="169"/>
      <c r="ET97" s="169"/>
      <c r="EU97" s="169"/>
      <c r="EV97" s="169"/>
      <c r="EW97" s="169"/>
      <c r="EX97" s="169"/>
      <c r="EY97" s="169"/>
      <c r="EZ97" s="169"/>
      <c r="FA97" s="169"/>
      <c r="FB97" s="169"/>
      <c r="FC97" s="169"/>
      <c r="FD97" s="169"/>
      <c r="FE97" s="169"/>
      <c r="FF97" s="169"/>
      <c r="FG97" s="169"/>
      <c r="FH97" s="169"/>
      <c r="FI97" s="169"/>
      <c r="FJ97" s="169"/>
      <c r="FK97" s="169"/>
      <c r="FL97" s="169"/>
      <c r="FM97" s="169"/>
      <c r="FN97" s="169"/>
      <c r="FO97" s="169"/>
      <c r="FP97" s="169"/>
      <c r="FQ97" s="169"/>
      <c r="FR97" s="169"/>
      <c r="FS97" s="169"/>
      <c r="FT97" s="169"/>
      <c r="FU97" s="169"/>
      <c r="FV97" s="169"/>
      <c r="FW97" s="169"/>
      <c r="FX97" s="169"/>
      <c r="FY97" s="169"/>
      <c r="FZ97" s="169"/>
      <c r="GA97" s="169"/>
      <c r="GB97" s="169"/>
      <c r="GC97" s="169"/>
      <c r="GD97" s="169"/>
      <c r="GE97" s="169"/>
      <c r="GF97" s="169"/>
      <c r="GG97" s="169"/>
      <c r="GH97" s="169"/>
      <c r="GI97" s="169"/>
      <c r="GJ97" s="169"/>
      <c r="GK97" s="169"/>
      <c r="GL97" s="169"/>
      <c r="GM97" s="169"/>
      <c r="GN97" s="169"/>
      <c r="GO97" s="169"/>
      <c r="GP97" s="169"/>
      <c r="GQ97" s="169"/>
      <c r="GR97" s="169"/>
      <c r="GS97" s="169"/>
      <c r="GT97" s="169"/>
      <c r="GU97" s="169"/>
      <c r="GV97" s="169"/>
      <c r="GW97" s="169"/>
      <c r="GX97" s="169"/>
      <c r="GY97" s="169"/>
      <c r="GZ97" s="169"/>
      <c r="HA97" s="169"/>
      <c r="HB97" s="169"/>
      <c r="HC97" s="169"/>
      <c r="HD97" s="169"/>
      <c r="HE97" s="169"/>
      <c r="HF97" s="169"/>
      <c r="HG97" s="169"/>
      <c r="HH97" s="169"/>
      <c r="HI97" s="169"/>
      <c r="HJ97" s="169"/>
      <c r="HK97" s="169"/>
      <c r="HL97" s="169"/>
      <c r="HM97" s="169"/>
      <c r="HN97" s="169"/>
      <c r="HO97" s="169"/>
      <c r="HP97" s="169"/>
      <c r="HQ97" s="169"/>
      <c r="HR97" s="169"/>
      <c r="HS97" s="169"/>
      <c r="HT97" s="169"/>
      <c r="HU97" s="169"/>
      <c r="HV97" s="169"/>
      <c r="HW97" s="169"/>
      <c r="HX97" s="169"/>
      <c r="HY97" s="169"/>
      <c r="HZ97" s="169"/>
      <c r="IA97" s="169"/>
      <c r="IB97" s="169"/>
      <c r="IC97" s="169"/>
      <c r="ID97" s="169"/>
      <c r="IE97" s="169"/>
      <c r="IF97" s="169"/>
      <c r="IG97" s="169"/>
      <c r="IH97" s="169"/>
      <c r="II97" s="169"/>
      <c r="IJ97" s="169"/>
      <c r="IK97" s="169"/>
      <c r="IL97" s="169"/>
      <c r="IM97" s="169"/>
      <c r="IN97" s="169"/>
      <c r="IO97" s="169"/>
      <c r="IP97" s="169"/>
      <c r="IQ97" s="169"/>
      <c r="IR97" s="169"/>
      <c r="IS97" s="169"/>
      <c r="IT97" s="169"/>
      <c r="IU97" s="169"/>
      <c r="IV97" s="169"/>
    </row>
    <row r="98" spans="1:256" s="10" customFormat="1" ht="12.75">
      <c r="A98" s="77"/>
      <c r="B98" s="184"/>
      <c r="C98" s="164"/>
      <c r="D98" s="48"/>
      <c r="E98" s="168"/>
      <c r="F98" s="171"/>
      <c r="G98" s="168"/>
      <c r="H98" s="163"/>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c r="BE98" s="169"/>
      <c r="BF98" s="169"/>
      <c r="BG98" s="169"/>
      <c r="BH98" s="169"/>
      <c r="BI98" s="169"/>
      <c r="BJ98" s="169"/>
      <c r="BK98" s="169"/>
      <c r="BL98" s="169"/>
      <c r="BM98" s="169"/>
      <c r="BN98" s="169"/>
      <c r="BO98" s="169"/>
      <c r="BP98" s="169"/>
      <c r="BQ98" s="169"/>
      <c r="BR98" s="169"/>
      <c r="BS98" s="169"/>
      <c r="BT98" s="169"/>
      <c r="BU98" s="169"/>
      <c r="BV98" s="169"/>
      <c r="BW98" s="169"/>
      <c r="BX98" s="169"/>
      <c r="BY98" s="169"/>
      <c r="BZ98" s="169"/>
      <c r="CA98" s="169"/>
      <c r="CB98" s="169"/>
      <c r="CC98" s="169"/>
      <c r="CD98" s="169"/>
      <c r="CE98" s="169"/>
      <c r="CF98" s="169"/>
      <c r="CG98" s="169"/>
      <c r="CH98" s="169"/>
      <c r="CI98" s="169"/>
      <c r="CJ98" s="169"/>
      <c r="CK98" s="169"/>
      <c r="CL98" s="169"/>
      <c r="CM98" s="169"/>
      <c r="CN98" s="169"/>
      <c r="CO98" s="169"/>
      <c r="CP98" s="169"/>
      <c r="CQ98" s="169"/>
      <c r="CR98" s="169"/>
      <c r="CS98" s="169"/>
      <c r="CT98" s="169"/>
      <c r="CU98" s="169"/>
      <c r="CV98" s="169"/>
      <c r="CW98" s="169"/>
      <c r="CX98" s="169"/>
      <c r="CY98" s="169"/>
      <c r="CZ98" s="169"/>
      <c r="DA98" s="169"/>
      <c r="DB98" s="169"/>
      <c r="DC98" s="169"/>
      <c r="DD98" s="169"/>
      <c r="DE98" s="169"/>
      <c r="DF98" s="169"/>
      <c r="DG98" s="169"/>
      <c r="DH98" s="169"/>
      <c r="DI98" s="169"/>
      <c r="DJ98" s="169"/>
      <c r="DK98" s="169"/>
      <c r="DL98" s="169"/>
      <c r="DM98" s="169"/>
      <c r="DN98" s="169"/>
      <c r="DO98" s="169"/>
      <c r="DP98" s="169"/>
      <c r="DQ98" s="169"/>
      <c r="DR98" s="169"/>
      <c r="DS98" s="169"/>
      <c r="DT98" s="169"/>
      <c r="DU98" s="169"/>
      <c r="DV98" s="169"/>
      <c r="DW98" s="169"/>
      <c r="DX98" s="169"/>
      <c r="DY98" s="169"/>
      <c r="DZ98" s="169"/>
      <c r="EA98" s="169"/>
      <c r="EB98" s="169"/>
      <c r="EC98" s="169"/>
      <c r="ED98" s="169"/>
      <c r="EE98" s="169"/>
      <c r="EF98" s="169"/>
      <c r="EG98" s="169"/>
      <c r="EH98" s="169"/>
      <c r="EI98" s="169"/>
      <c r="EJ98" s="169"/>
      <c r="EK98" s="169"/>
      <c r="EL98" s="169"/>
      <c r="EM98" s="169"/>
      <c r="EN98" s="169"/>
      <c r="EO98" s="169"/>
      <c r="EP98" s="169"/>
      <c r="EQ98" s="169"/>
      <c r="ER98" s="169"/>
      <c r="ES98" s="169"/>
      <c r="ET98" s="169"/>
      <c r="EU98" s="169"/>
      <c r="EV98" s="169"/>
      <c r="EW98" s="169"/>
      <c r="EX98" s="169"/>
      <c r="EY98" s="169"/>
      <c r="EZ98" s="169"/>
      <c r="FA98" s="169"/>
      <c r="FB98" s="169"/>
      <c r="FC98" s="169"/>
      <c r="FD98" s="169"/>
      <c r="FE98" s="169"/>
      <c r="FF98" s="169"/>
      <c r="FG98" s="169"/>
      <c r="FH98" s="169"/>
      <c r="FI98" s="169"/>
      <c r="FJ98" s="169"/>
      <c r="FK98" s="169"/>
      <c r="FL98" s="169"/>
      <c r="FM98" s="169"/>
      <c r="FN98" s="169"/>
      <c r="FO98" s="169"/>
      <c r="FP98" s="169"/>
      <c r="FQ98" s="169"/>
      <c r="FR98" s="169"/>
      <c r="FS98" s="169"/>
      <c r="FT98" s="169"/>
      <c r="FU98" s="169"/>
      <c r="FV98" s="169"/>
      <c r="FW98" s="169"/>
      <c r="FX98" s="169"/>
      <c r="FY98" s="169"/>
      <c r="FZ98" s="169"/>
      <c r="GA98" s="169"/>
      <c r="GB98" s="169"/>
      <c r="GC98" s="169"/>
      <c r="GD98" s="169"/>
      <c r="GE98" s="169"/>
      <c r="GF98" s="169"/>
      <c r="GG98" s="169"/>
      <c r="GH98" s="169"/>
      <c r="GI98" s="169"/>
      <c r="GJ98" s="169"/>
      <c r="GK98" s="169"/>
      <c r="GL98" s="169"/>
      <c r="GM98" s="169"/>
      <c r="GN98" s="169"/>
      <c r="GO98" s="169"/>
      <c r="GP98" s="169"/>
      <c r="GQ98" s="169"/>
      <c r="GR98" s="169"/>
      <c r="GS98" s="169"/>
      <c r="GT98" s="169"/>
      <c r="GU98" s="169"/>
      <c r="GV98" s="169"/>
      <c r="GW98" s="169"/>
      <c r="GX98" s="169"/>
      <c r="GY98" s="169"/>
      <c r="GZ98" s="169"/>
      <c r="HA98" s="169"/>
      <c r="HB98" s="169"/>
      <c r="HC98" s="169"/>
      <c r="HD98" s="169"/>
      <c r="HE98" s="169"/>
      <c r="HF98" s="169"/>
      <c r="HG98" s="169"/>
      <c r="HH98" s="169"/>
      <c r="HI98" s="169"/>
      <c r="HJ98" s="169"/>
      <c r="HK98" s="169"/>
      <c r="HL98" s="169"/>
      <c r="HM98" s="169"/>
      <c r="HN98" s="169"/>
      <c r="HO98" s="169"/>
      <c r="HP98" s="169"/>
      <c r="HQ98" s="169"/>
      <c r="HR98" s="169"/>
      <c r="HS98" s="169"/>
      <c r="HT98" s="169"/>
      <c r="HU98" s="169"/>
      <c r="HV98" s="169"/>
      <c r="HW98" s="169"/>
      <c r="HX98" s="169"/>
      <c r="HY98" s="169"/>
      <c r="HZ98" s="169"/>
      <c r="IA98" s="169"/>
      <c r="IB98" s="169"/>
      <c r="IC98" s="169"/>
      <c r="ID98" s="169"/>
      <c r="IE98" s="169"/>
      <c r="IF98" s="169"/>
      <c r="IG98" s="169"/>
      <c r="IH98" s="169"/>
      <c r="II98" s="169"/>
      <c r="IJ98" s="169"/>
      <c r="IK98" s="169"/>
      <c r="IL98" s="169"/>
      <c r="IM98" s="169"/>
      <c r="IN98" s="169"/>
      <c r="IO98" s="169"/>
      <c r="IP98" s="169"/>
      <c r="IQ98" s="169"/>
      <c r="IR98" s="169"/>
      <c r="IS98" s="169"/>
      <c r="IT98" s="169"/>
      <c r="IU98" s="169"/>
      <c r="IV98" s="169"/>
    </row>
    <row r="99" spans="1:256" s="10" customFormat="1" ht="15.75">
      <c r="A99" s="77"/>
      <c r="B99" s="185" t="s">
        <v>59</v>
      </c>
      <c r="C99" s="164"/>
      <c r="D99" s="48"/>
      <c r="E99" s="168"/>
      <c r="F99" s="171"/>
      <c r="G99" s="168"/>
      <c r="H99" s="163"/>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69"/>
      <c r="AT99" s="169"/>
      <c r="AU99" s="169"/>
      <c r="AV99" s="169"/>
      <c r="AW99" s="169"/>
      <c r="AX99" s="169"/>
      <c r="AY99" s="169"/>
      <c r="AZ99" s="169"/>
      <c r="BA99" s="169"/>
      <c r="BB99" s="169"/>
      <c r="BC99" s="169"/>
      <c r="BD99" s="169"/>
      <c r="BE99" s="169"/>
      <c r="BF99" s="169"/>
      <c r="BG99" s="169"/>
      <c r="BH99" s="169"/>
      <c r="BI99" s="169"/>
      <c r="BJ99" s="169"/>
      <c r="BK99" s="169"/>
      <c r="BL99" s="169"/>
      <c r="BM99" s="169"/>
      <c r="BN99" s="169"/>
      <c r="BO99" s="169"/>
      <c r="BP99" s="169"/>
      <c r="BQ99" s="169"/>
      <c r="BR99" s="169"/>
      <c r="BS99" s="169"/>
      <c r="BT99" s="169"/>
      <c r="BU99" s="169"/>
      <c r="BV99" s="169"/>
      <c r="BW99" s="169"/>
      <c r="BX99" s="169"/>
      <c r="BY99" s="169"/>
      <c r="BZ99" s="169"/>
      <c r="CA99" s="169"/>
      <c r="CB99" s="169"/>
      <c r="CC99" s="169"/>
      <c r="CD99" s="169"/>
      <c r="CE99" s="169"/>
      <c r="CF99" s="169"/>
      <c r="CG99" s="169"/>
      <c r="CH99" s="169"/>
      <c r="CI99" s="169"/>
      <c r="CJ99" s="169"/>
      <c r="CK99" s="169"/>
      <c r="CL99" s="169"/>
      <c r="CM99" s="169"/>
      <c r="CN99" s="169"/>
      <c r="CO99" s="169"/>
      <c r="CP99" s="169"/>
      <c r="CQ99" s="169"/>
      <c r="CR99" s="169"/>
      <c r="CS99" s="169"/>
      <c r="CT99" s="169"/>
      <c r="CU99" s="169"/>
      <c r="CV99" s="169"/>
      <c r="CW99" s="169"/>
      <c r="CX99" s="169"/>
      <c r="CY99" s="169"/>
      <c r="CZ99" s="169"/>
      <c r="DA99" s="169"/>
      <c r="DB99" s="169"/>
      <c r="DC99" s="169"/>
      <c r="DD99" s="169"/>
      <c r="DE99" s="169"/>
      <c r="DF99" s="169"/>
      <c r="DG99" s="169"/>
      <c r="DH99" s="169"/>
      <c r="DI99" s="169"/>
      <c r="DJ99" s="169"/>
      <c r="DK99" s="169"/>
      <c r="DL99" s="169"/>
      <c r="DM99" s="169"/>
      <c r="DN99" s="169"/>
      <c r="DO99" s="169"/>
      <c r="DP99" s="169"/>
      <c r="DQ99" s="169"/>
      <c r="DR99" s="169"/>
      <c r="DS99" s="169"/>
      <c r="DT99" s="169"/>
      <c r="DU99" s="169"/>
      <c r="DV99" s="169"/>
      <c r="DW99" s="169"/>
      <c r="DX99" s="169"/>
      <c r="DY99" s="169"/>
      <c r="DZ99" s="169"/>
      <c r="EA99" s="169"/>
      <c r="EB99" s="169"/>
      <c r="EC99" s="169"/>
      <c r="ED99" s="169"/>
      <c r="EE99" s="169"/>
      <c r="EF99" s="169"/>
      <c r="EG99" s="169"/>
      <c r="EH99" s="169"/>
      <c r="EI99" s="169"/>
      <c r="EJ99" s="169"/>
      <c r="EK99" s="169"/>
      <c r="EL99" s="169"/>
      <c r="EM99" s="169"/>
      <c r="EN99" s="169"/>
      <c r="EO99" s="169"/>
      <c r="EP99" s="169"/>
      <c r="EQ99" s="169"/>
      <c r="ER99" s="169"/>
      <c r="ES99" s="169"/>
      <c r="ET99" s="169"/>
      <c r="EU99" s="169"/>
      <c r="EV99" s="169"/>
      <c r="EW99" s="169"/>
      <c r="EX99" s="169"/>
      <c r="EY99" s="169"/>
      <c r="EZ99" s="169"/>
      <c r="FA99" s="169"/>
      <c r="FB99" s="169"/>
      <c r="FC99" s="169"/>
      <c r="FD99" s="169"/>
      <c r="FE99" s="169"/>
      <c r="FF99" s="169"/>
      <c r="FG99" s="169"/>
      <c r="FH99" s="169"/>
      <c r="FI99" s="169"/>
      <c r="FJ99" s="169"/>
      <c r="FK99" s="169"/>
      <c r="FL99" s="169"/>
      <c r="FM99" s="169"/>
      <c r="FN99" s="169"/>
      <c r="FO99" s="169"/>
      <c r="FP99" s="169"/>
      <c r="FQ99" s="169"/>
      <c r="FR99" s="169"/>
      <c r="FS99" s="169"/>
      <c r="FT99" s="169"/>
      <c r="FU99" s="169"/>
      <c r="FV99" s="169"/>
      <c r="FW99" s="169"/>
      <c r="FX99" s="169"/>
      <c r="FY99" s="169"/>
      <c r="FZ99" s="169"/>
      <c r="GA99" s="169"/>
      <c r="GB99" s="169"/>
      <c r="GC99" s="169"/>
      <c r="GD99" s="169"/>
      <c r="GE99" s="169"/>
      <c r="GF99" s="169"/>
      <c r="GG99" s="169"/>
      <c r="GH99" s="169"/>
      <c r="GI99" s="169"/>
      <c r="GJ99" s="169"/>
      <c r="GK99" s="169"/>
      <c r="GL99" s="169"/>
      <c r="GM99" s="169"/>
      <c r="GN99" s="169"/>
      <c r="GO99" s="169"/>
      <c r="GP99" s="169"/>
      <c r="GQ99" s="169"/>
      <c r="GR99" s="169"/>
      <c r="GS99" s="169"/>
      <c r="GT99" s="169"/>
      <c r="GU99" s="169"/>
      <c r="GV99" s="169"/>
      <c r="GW99" s="169"/>
      <c r="GX99" s="169"/>
      <c r="GY99" s="169"/>
      <c r="GZ99" s="169"/>
      <c r="HA99" s="169"/>
      <c r="HB99" s="169"/>
      <c r="HC99" s="169"/>
      <c r="HD99" s="169"/>
      <c r="HE99" s="169"/>
      <c r="HF99" s="169"/>
      <c r="HG99" s="169"/>
      <c r="HH99" s="169"/>
      <c r="HI99" s="169"/>
      <c r="HJ99" s="169"/>
      <c r="HK99" s="169"/>
      <c r="HL99" s="169"/>
      <c r="HM99" s="169"/>
      <c r="HN99" s="169"/>
      <c r="HO99" s="169"/>
      <c r="HP99" s="169"/>
      <c r="HQ99" s="169"/>
      <c r="HR99" s="169"/>
      <c r="HS99" s="169"/>
      <c r="HT99" s="169"/>
      <c r="HU99" s="169"/>
      <c r="HV99" s="169"/>
      <c r="HW99" s="169"/>
      <c r="HX99" s="169"/>
      <c r="HY99" s="169"/>
      <c r="HZ99" s="169"/>
      <c r="IA99" s="169"/>
      <c r="IB99" s="169"/>
      <c r="IC99" s="169"/>
      <c r="ID99" s="169"/>
      <c r="IE99" s="169"/>
      <c r="IF99" s="169"/>
      <c r="IG99" s="169"/>
      <c r="IH99" s="169"/>
      <c r="II99" s="169"/>
      <c r="IJ99" s="169"/>
      <c r="IK99" s="169"/>
      <c r="IL99" s="169"/>
      <c r="IM99" s="169"/>
      <c r="IN99" s="169"/>
      <c r="IO99" s="169"/>
      <c r="IP99" s="169"/>
      <c r="IQ99" s="169"/>
      <c r="IR99" s="169"/>
      <c r="IS99" s="169"/>
      <c r="IT99" s="169"/>
      <c r="IU99" s="169"/>
      <c r="IV99" s="169"/>
    </row>
    <row r="100" spans="1:256" s="10" customFormat="1" ht="20.25" customHeight="1">
      <c r="A100" s="77"/>
      <c r="B100" s="259">
        <v>413</v>
      </c>
      <c r="C100" s="201" t="s">
        <v>15</v>
      </c>
      <c r="D100" s="201" t="s">
        <v>93</v>
      </c>
      <c r="E100" s="201" t="s">
        <v>32</v>
      </c>
      <c r="F100" s="201">
        <v>1372</v>
      </c>
      <c r="G100" s="186" t="s">
        <v>60</v>
      </c>
      <c r="H100" s="163"/>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c r="AW100" s="169"/>
      <c r="AX100" s="169"/>
      <c r="AY100" s="169"/>
      <c r="AZ100" s="169"/>
      <c r="BA100" s="169"/>
      <c r="BB100" s="169"/>
      <c r="BC100" s="169"/>
      <c r="BD100" s="169"/>
      <c r="BE100" s="169"/>
      <c r="BF100" s="169"/>
      <c r="BG100" s="169"/>
      <c r="BH100" s="169"/>
      <c r="BI100" s="169"/>
      <c r="BJ100" s="169"/>
      <c r="BK100" s="169"/>
      <c r="BL100" s="169"/>
      <c r="BM100" s="169"/>
      <c r="BN100" s="169"/>
      <c r="BO100" s="169"/>
      <c r="BP100" s="169"/>
      <c r="BQ100" s="169"/>
      <c r="BR100" s="169"/>
      <c r="BS100" s="169"/>
      <c r="BT100" s="169"/>
      <c r="BU100" s="169"/>
      <c r="BV100" s="169"/>
      <c r="BW100" s="169"/>
      <c r="BX100" s="169"/>
      <c r="BY100" s="169"/>
      <c r="BZ100" s="169"/>
      <c r="CA100" s="169"/>
      <c r="CB100" s="169"/>
      <c r="CC100" s="169"/>
      <c r="CD100" s="169"/>
      <c r="CE100" s="169"/>
      <c r="CF100" s="169"/>
      <c r="CG100" s="169"/>
      <c r="CH100" s="169"/>
      <c r="CI100" s="169"/>
      <c r="CJ100" s="169"/>
      <c r="CK100" s="169"/>
      <c r="CL100" s="169"/>
      <c r="CM100" s="169"/>
      <c r="CN100" s="169"/>
      <c r="CO100" s="169"/>
      <c r="CP100" s="169"/>
      <c r="CQ100" s="169"/>
      <c r="CR100" s="169"/>
      <c r="CS100" s="169"/>
      <c r="CT100" s="169"/>
      <c r="CU100" s="169"/>
      <c r="CV100" s="169"/>
      <c r="CW100" s="169"/>
      <c r="CX100" s="169"/>
      <c r="CY100" s="169"/>
      <c r="CZ100" s="169"/>
      <c r="DA100" s="169"/>
      <c r="DB100" s="169"/>
      <c r="DC100" s="169"/>
      <c r="DD100" s="169"/>
      <c r="DE100" s="169"/>
      <c r="DF100" s="169"/>
      <c r="DG100" s="169"/>
      <c r="DH100" s="169"/>
      <c r="DI100" s="169"/>
      <c r="DJ100" s="169"/>
      <c r="DK100" s="169"/>
      <c r="DL100" s="169"/>
      <c r="DM100" s="169"/>
      <c r="DN100" s="169"/>
      <c r="DO100" s="169"/>
      <c r="DP100" s="169"/>
      <c r="DQ100" s="169"/>
      <c r="DR100" s="169"/>
      <c r="DS100" s="169"/>
      <c r="DT100" s="169"/>
      <c r="DU100" s="169"/>
      <c r="DV100" s="169"/>
      <c r="DW100" s="169"/>
      <c r="DX100" s="169"/>
      <c r="DY100" s="169"/>
      <c r="DZ100" s="169"/>
      <c r="EA100" s="169"/>
      <c r="EB100" s="169"/>
      <c r="EC100" s="169"/>
      <c r="ED100" s="169"/>
      <c r="EE100" s="169"/>
      <c r="EF100" s="169"/>
      <c r="EG100" s="169"/>
      <c r="EH100" s="169"/>
      <c r="EI100" s="169"/>
      <c r="EJ100" s="169"/>
      <c r="EK100" s="169"/>
      <c r="EL100" s="169"/>
      <c r="EM100" s="169"/>
      <c r="EN100" s="169"/>
      <c r="EO100" s="169"/>
      <c r="EP100" s="169"/>
      <c r="EQ100" s="169"/>
      <c r="ER100" s="169"/>
      <c r="ES100" s="169"/>
      <c r="ET100" s="169"/>
      <c r="EU100" s="169"/>
      <c r="EV100" s="169"/>
      <c r="EW100" s="169"/>
      <c r="EX100" s="169"/>
      <c r="EY100" s="169"/>
      <c r="EZ100" s="169"/>
      <c r="FA100" s="169"/>
      <c r="FB100" s="169"/>
      <c r="FC100" s="169"/>
      <c r="FD100" s="169"/>
      <c r="FE100" s="169"/>
      <c r="FF100" s="169"/>
      <c r="FG100" s="169"/>
      <c r="FH100" s="169"/>
      <c r="FI100" s="169"/>
      <c r="FJ100" s="169"/>
      <c r="FK100" s="169"/>
      <c r="FL100" s="169"/>
      <c r="FM100" s="169"/>
      <c r="FN100" s="169"/>
      <c r="FO100" s="169"/>
      <c r="FP100" s="169"/>
      <c r="FQ100" s="169"/>
      <c r="FR100" s="169"/>
      <c r="FS100" s="169"/>
      <c r="FT100" s="169"/>
      <c r="FU100" s="169"/>
      <c r="FV100" s="169"/>
      <c r="FW100" s="169"/>
      <c r="FX100" s="169"/>
      <c r="FY100" s="169"/>
      <c r="FZ100" s="169"/>
      <c r="GA100" s="169"/>
      <c r="GB100" s="169"/>
      <c r="GC100" s="169"/>
      <c r="GD100" s="169"/>
      <c r="GE100" s="169"/>
      <c r="GF100" s="169"/>
      <c r="GG100" s="169"/>
      <c r="GH100" s="169"/>
      <c r="GI100" s="169"/>
      <c r="GJ100" s="169"/>
      <c r="GK100" s="169"/>
      <c r="GL100" s="169"/>
      <c r="GM100" s="169"/>
      <c r="GN100" s="169"/>
      <c r="GO100" s="169"/>
      <c r="GP100" s="169"/>
      <c r="GQ100" s="169"/>
      <c r="GR100" s="169"/>
      <c r="GS100" s="169"/>
      <c r="GT100" s="169"/>
      <c r="GU100" s="169"/>
      <c r="GV100" s="169"/>
      <c r="GW100" s="169"/>
      <c r="GX100" s="169"/>
      <c r="GY100" s="169"/>
      <c r="GZ100" s="169"/>
      <c r="HA100" s="169"/>
      <c r="HB100" s="169"/>
      <c r="HC100" s="169"/>
      <c r="HD100" s="169"/>
      <c r="HE100" s="169"/>
      <c r="HF100" s="169"/>
      <c r="HG100" s="169"/>
      <c r="HH100" s="169"/>
      <c r="HI100" s="169"/>
      <c r="HJ100" s="169"/>
      <c r="HK100" s="169"/>
      <c r="HL100" s="169"/>
      <c r="HM100" s="169"/>
      <c r="HN100" s="169"/>
      <c r="HO100" s="169"/>
      <c r="HP100" s="169"/>
      <c r="HQ100" s="169"/>
      <c r="HR100" s="169"/>
      <c r="HS100" s="169"/>
      <c r="HT100" s="169"/>
      <c r="HU100" s="169"/>
      <c r="HV100" s="169"/>
      <c r="HW100" s="169"/>
      <c r="HX100" s="169"/>
      <c r="HY100" s="169"/>
      <c r="HZ100" s="169"/>
      <c r="IA100" s="169"/>
      <c r="IB100" s="169"/>
      <c r="IC100" s="169"/>
      <c r="ID100" s="169"/>
      <c r="IE100" s="169"/>
      <c r="IF100" s="169"/>
      <c r="IG100" s="169"/>
      <c r="IH100" s="169"/>
      <c r="II100" s="169"/>
      <c r="IJ100" s="169"/>
      <c r="IK100" s="169"/>
      <c r="IL100" s="169"/>
      <c r="IM100" s="169"/>
      <c r="IN100" s="169"/>
      <c r="IO100" s="169"/>
      <c r="IP100" s="169"/>
      <c r="IQ100" s="169"/>
      <c r="IR100" s="169"/>
      <c r="IS100" s="169"/>
      <c r="IT100" s="169"/>
      <c r="IU100" s="169"/>
      <c r="IV100" s="169"/>
    </row>
    <row r="101" spans="1:256" s="10" customFormat="1" ht="21.75" customHeight="1">
      <c r="A101" s="77"/>
      <c r="B101" s="260">
        <v>886</v>
      </c>
      <c r="C101" s="223" t="s">
        <v>13</v>
      </c>
      <c r="D101" s="223" t="s">
        <v>37</v>
      </c>
      <c r="E101" s="201" t="s">
        <v>26</v>
      </c>
      <c r="F101" s="201">
        <v>1384</v>
      </c>
      <c r="G101" s="186" t="s">
        <v>60</v>
      </c>
      <c r="H101" s="163"/>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c r="BI101" s="169"/>
      <c r="BJ101" s="169"/>
      <c r="BK101" s="169"/>
      <c r="BL101" s="169"/>
      <c r="BM101" s="169"/>
      <c r="BN101" s="169"/>
      <c r="BO101" s="169"/>
      <c r="BP101" s="169"/>
      <c r="BQ101" s="169"/>
      <c r="BR101" s="169"/>
      <c r="BS101" s="169"/>
      <c r="BT101" s="169"/>
      <c r="BU101" s="169"/>
      <c r="BV101" s="169"/>
      <c r="BW101" s="169"/>
      <c r="BX101" s="169"/>
      <c r="BY101" s="169"/>
      <c r="BZ101" s="169"/>
      <c r="CA101" s="169"/>
      <c r="CB101" s="169"/>
      <c r="CC101" s="169"/>
      <c r="CD101" s="169"/>
      <c r="CE101" s="169"/>
      <c r="CF101" s="169"/>
      <c r="CG101" s="169"/>
      <c r="CH101" s="169"/>
      <c r="CI101" s="169"/>
      <c r="CJ101" s="169"/>
      <c r="CK101" s="169"/>
      <c r="CL101" s="169"/>
      <c r="CM101" s="169"/>
      <c r="CN101" s="169"/>
      <c r="CO101" s="169"/>
      <c r="CP101" s="169"/>
      <c r="CQ101" s="169"/>
      <c r="CR101" s="169"/>
      <c r="CS101" s="169"/>
      <c r="CT101" s="169"/>
      <c r="CU101" s="169"/>
      <c r="CV101" s="169"/>
      <c r="CW101" s="169"/>
      <c r="CX101" s="169"/>
      <c r="CY101" s="169"/>
      <c r="CZ101" s="169"/>
      <c r="DA101" s="169"/>
      <c r="DB101" s="169"/>
      <c r="DC101" s="169"/>
      <c r="DD101" s="169"/>
      <c r="DE101" s="169"/>
      <c r="DF101" s="169"/>
      <c r="DG101" s="169"/>
      <c r="DH101" s="169"/>
      <c r="DI101" s="169"/>
      <c r="DJ101" s="169"/>
      <c r="DK101" s="169"/>
      <c r="DL101" s="169"/>
      <c r="DM101" s="169"/>
      <c r="DN101" s="169"/>
      <c r="DO101" s="169"/>
      <c r="DP101" s="169"/>
      <c r="DQ101" s="169"/>
      <c r="DR101" s="169"/>
      <c r="DS101" s="169"/>
      <c r="DT101" s="169"/>
      <c r="DU101" s="169"/>
      <c r="DV101" s="169"/>
      <c r="DW101" s="169"/>
      <c r="DX101" s="169"/>
      <c r="DY101" s="169"/>
      <c r="DZ101" s="169"/>
      <c r="EA101" s="169"/>
      <c r="EB101" s="169"/>
      <c r="EC101" s="169"/>
      <c r="ED101" s="169"/>
      <c r="EE101" s="169"/>
      <c r="EF101" s="169"/>
      <c r="EG101" s="169"/>
      <c r="EH101" s="169"/>
      <c r="EI101" s="169"/>
      <c r="EJ101" s="169"/>
      <c r="EK101" s="169"/>
      <c r="EL101" s="169"/>
      <c r="EM101" s="169"/>
      <c r="EN101" s="169"/>
      <c r="EO101" s="169"/>
      <c r="EP101" s="169"/>
      <c r="EQ101" s="169"/>
      <c r="ER101" s="169"/>
      <c r="ES101" s="169"/>
      <c r="ET101" s="169"/>
      <c r="EU101" s="169"/>
      <c r="EV101" s="169"/>
      <c r="EW101" s="169"/>
      <c r="EX101" s="169"/>
      <c r="EY101" s="169"/>
      <c r="EZ101" s="169"/>
      <c r="FA101" s="169"/>
      <c r="FB101" s="169"/>
      <c r="FC101" s="169"/>
      <c r="FD101" s="169"/>
      <c r="FE101" s="169"/>
      <c r="FF101" s="169"/>
      <c r="FG101" s="169"/>
      <c r="FH101" s="169"/>
      <c r="FI101" s="169"/>
      <c r="FJ101" s="169"/>
      <c r="FK101" s="169"/>
      <c r="FL101" s="169"/>
      <c r="FM101" s="169"/>
      <c r="FN101" s="169"/>
      <c r="FO101" s="169"/>
      <c r="FP101" s="169"/>
      <c r="FQ101" s="169"/>
      <c r="FR101" s="169"/>
      <c r="FS101" s="169"/>
      <c r="FT101" s="169"/>
      <c r="FU101" s="169"/>
      <c r="FV101" s="169"/>
      <c r="FW101" s="169"/>
      <c r="FX101" s="169"/>
      <c r="FY101" s="169"/>
      <c r="FZ101" s="169"/>
      <c r="GA101" s="169"/>
      <c r="GB101" s="169"/>
      <c r="GC101" s="169"/>
      <c r="GD101" s="169"/>
      <c r="GE101" s="169"/>
      <c r="GF101" s="169"/>
      <c r="GG101" s="169"/>
      <c r="GH101" s="169"/>
      <c r="GI101" s="169"/>
      <c r="GJ101" s="169"/>
      <c r="GK101" s="169"/>
      <c r="GL101" s="169"/>
      <c r="GM101" s="169"/>
      <c r="GN101" s="169"/>
      <c r="GO101" s="169"/>
      <c r="GP101" s="169"/>
      <c r="GQ101" s="169"/>
      <c r="GR101" s="169"/>
      <c r="GS101" s="169"/>
      <c r="GT101" s="169"/>
      <c r="GU101" s="169"/>
      <c r="GV101" s="169"/>
      <c r="GW101" s="169"/>
      <c r="GX101" s="169"/>
      <c r="GY101" s="169"/>
      <c r="GZ101" s="169"/>
      <c r="HA101" s="169"/>
      <c r="HB101" s="169"/>
      <c r="HC101" s="169"/>
      <c r="HD101" s="169"/>
      <c r="HE101" s="169"/>
      <c r="HF101" s="169"/>
      <c r="HG101" s="169"/>
      <c r="HH101" s="169"/>
      <c r="HI101" s="169"/>
      <c r="HJ101" s="169"/>
      <c r="HK101" s="169"/>
      <c r="HL101" s="169"/>
      <c r="HM101" s="169"/>
      <c r="HN101" s="169"/>
      <c r="HO101" s="169"/>
      <c r="HP101" s="169"/>
      <c r="HQ101" s="169"/>
      <c r="HR101" s="169"/>
      <c r="HS101" s="169"/>
      <c r="HT101" s="169"/>
      <c r="HU101" s="169"/>
      <c r="HV101" s="169"/>
      <c r="HW101" s="169"/>
      <c r="HX101" s="169"/>
      <c r="HY101" s="169"/>
      <c r="HZ101" s="169"/>
      <c r="IA101" s="169"/>
      <c r="IB101" s="169"/>
      <c r="IC101" s="169"/>
      <c r="ID101" s="169"/>
      <c r="IE101" s="169"/>
      <c r="IF101" s="169"/>
      <c r="IG101" s="169"/>
      <c r="IH101" s="169"/>
      <c r="II101" s="169"/>
      <c r="IJ101" s="169"/>
      <c r="IK101" s="169"/>
      <c r="IL101" s="169"/>
      <c r="IM101" s="169"/>
      <c r="IN101" s="169"/>
      <c r="IO101" s="169"/>
      <c r="IP101" s="169"/>
      <c r="IQ101" s="169"/>
      <c r="IR101" s="169"/>
      <c r="IS101" s="169"/>
      <c r="IT101" s="169"/>
      <c r="IU101" s="169"/>
      <c r="IV101" s="169"/>
    </row>
    <row r="102" spans="1:256" s="10" customFormat="1" ht="24">
      <c r="A102" s="77"/>
      <c r="B102" s="259">
        <v>971</v>
      </c>
      <c r="C102" s="201" t="s">
        <v>13</v>
      </c>
      <c r="D102" s="201" t="s">
        <v>37</v>
      </c>
      <c r="E102" s="201" t="s">
        <v>26</v>
      </c>
      <c r="F102" s="201">
        <v>1737</v>
      </c>
      <c r="G102" s="186" t="s">
        <v>60</v>
      </c>
      <c r="H102" s="163"/>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c r="BI102" s="169"/>
      <c r="BJ102" s="169"/>
      <c r="BK102" s="169"/>
      <c r="BL102" s="169"/>
      <c r="BM102" s="169"/>
      <c r="BN102" s="169"/>
      <c r="BO102" s="169"/>
      <c r="BP102" s="169"/>
      <c r="BQ102" s="169"/>
      <c r="BR102" s="169"/>
      <c r="BS102" s="169"/>
      <c r="BT102" s="169"/>
      <c r="BU102" s="169"/>
      <c r="BV102" s="169"/>
      <c r="BW102" s="169"/>
      <c r="BX102" s="169"/>
      <c r="BY102" s="169"/>
      <c r="BZ102" s="169"/>
      <c r="CA102" s="169"/>
      <c r="CB102" s="169"/>
      <c r="CC102" s="169"/>
      <c r="CD102" s="169"/>
      <c r="CE102" s="169"/>
      <c r="CF102" s="169"/>
      <c r="CG102" s="169"/>
      <c r="CH102" s="169"/>
      <c r="CI102" s="169"/>
      <c r="CJ102" s="169"/>
      <c r="CK102" s="169"/>
      <c r="CL102" s="169"/>
      <c r="CM102" s="169"/>
      <c r="CN102" s="169"/>
      <c r="CO102" s="169"/>
      <c r="CP102" s="169"/>
      <c r="CQ102" s="169"/>
      <c r="CR102" s="169"/>
      <c r="CS102" s="169"/>
      <c r="CT102" s="169"/>
      <c r="CU102" s="169"/>
      <c r="CV102" s="169"/>
      <c r="CW102" s="169"/>
      <c r="CX102" s="169"/>
      <c r="CY102" s="169"/>
      <c r="CZ102" s="169"/>
      <c r="DA102" s="169"/>
      <c r="DB102" s="169"/>
      <c r="DC102" s="169"/>
      <c r="DD102" s="169"/>
      <c r="DE102" s="169"/>
      <c r="DF102" s="169"/>
      <c r="DG102" s="169"/>
      <c r="DH102" s="169"/>
      <c r="DI102" s="169"/>
      <c r="DJ102" s="169"/>
      <c r="DK102" s="169"/>
      <c r="DL102" s="169"/>
      <c r="DM102" s="169"/>
      <c r="DN102" s="169"/>
      <c r="DO102" s="169"/>
      <c r="DP102" s="169"/>
      <c r="DQ102" s="169"/>
      <c r="DR102" s="169"/>
      <c r="DS102" s="169"/>
      <c r="DT102" s="169"/>
      <c r="DU102" s="169"/>
      <c r="DV102" s="169"/>
      <c r="DW102" s="169"/>
      <c r="DX102" s="169"/>
      <c r="DY102" s="169"/>
      <c r="DZ102" s="169"/>
      <c r="EA102" s="169"/>
      <c r="EB102" s="169"/>
      <c r="EC102" s="169"/>
      <c r="ED102" s="169"/>
      <c r="EE102" s="169"/>
      <c r="EF102" s="169"/>
      <c r="EG102" s="169"/>
      <c r="EH102" s="169"/>
      <c r="EI102" s="169"/>
      <c r="EJ102" s="169"/>
      <c r="EK102" s="169"/>
      <c r="EL102" s="169"/>
      <c r="EM102" s="169"/>
      <c r="EN102" s="169"/>
      <c r="EO102" s="169"/>
      <c r="EP102" s="169"/>
      <c r="EQ102" s="169"/>
      <c r="ER102" s="169"/>
      <c r="ES102" s="169"/>
      <c r="ET102" s="169"/>
      <c r="EU102" s="169"/>
      <c r="EV102" s="169"/>
      <c r="EW102" s="169"/>
      <c r="EX102" s="169"/>
      <c r="EY102" s="169"/>
      <c r="EZ102" s="169"/>
      <c r="FA102" s="169"/>
      <c r="FB102" s="169"/>
      <c r="FC102" s="169"/>
      <c r="FD102" s="169"/>
      <c r="FE102" s="169"/>
      <c r="FF102" s="169"/>
      <c r="FG102" s="169"/>
      <c r="FH102" s="169"/>
      <c r="FI102" s="169"/>
      <c r="FJ102" s="169"/>
      <c r="FK102" s="169"/>
      <c r="FL102" s="169"/>
      <c r="FM102" s="169"/>
      <c r="FN102" s="169"/>
      <c r="FO102" s="169"/>
      <c r="FP102" s="169"/>
      <c r="FQ102" s="169"/>
      <c r="FR102" s="169"/>
      <c r="FS102" s="169"/>
      <c r="FT102" s="169"/>
      <c r="FU102" s="169"/>
      <c r="FV102" s="169"/>
      <c r="FW102" s="169"/>
      <c r="FX102" s="169"/>
      <c r="FY102" s="169"/>
      <c r="FZ102" s="169"/>
      <c r="GA102" s="169"/>
      <c r="GB102" s="169"/>
      <c r="GC102" s="169"/>
      <c r="GD102" s="169"/>
      <c r="GE102" s="169"/>
      <c r="GF102" s="169"/>
      <c r="GG102" s="169"/>
      <c r="GH102" s="169"/>
      <c r="GI102" s="169"/>
      <c r="GJ102" s="169"/>
      <c r="GK102" s="169"/>
      <c r="GL102" s="169"/>
      <c r="GM102" s="169"/>
      <c r="GN102" s="169"/>
      <c r="GO102" s="169"/>
      <c r="GP102" s="169"/>
      <c r="GQ102" s="169"/>
      <c r="GR102" s="169"/>
      <c r="GS102" s="169"/>
      <c r="GT102" s="169"/>
      <c r="GU102" s="169"/>
      <c r="GV102" s="169"/>
      <c r="GW102" s="169"/>
      <c r="GX102" s="169"/>
      <c r="GY102" s="169"/>
      <c r="GZ102" s="169"/>
      <c r="HA102" s="169"/>
      <c r="HB102" s="169"/>
      <c r="HC102" s="169"/>
      <c r="HD102" s="169"/>
      <c r="HE102" s="169"/>
      <c r="HF102" s="169"/>
      <c r="HG102" s="169"/>
      <c r="HH102" s="169"/>
      <c r="HI102" s="169"/>
      <c r="HJ102" s="169"/>
      <c r="HK102" s="169"/>
      <c r="HL102" s="169"/>
      <c r="HM102" s="169"/>
      <c r="HN102" s="169"/>
      <c r="HO102" s="169"/>
      <c r="HP102" s="169"/>
      <c r="HQ102" s="169"/>
      <c r="HR102" s="169"/>
      <c r="HS102" s="169"/>
      <c r="HT102" s="169"/>
      <c r="HU102" s="169"/>
      <c r="HV102" s="169"/>
      <c r="HW102" s="169"/>
      <c r="HX102" s="169"/>
      <c r="HY102" s="169"/>
      <c r="HZ102" s="169"/>
      <c r="IA102" s="169"/>
      <c r="IB102" s="169"/>
      <c r="IC102" s="169"/>
      <c r="ID102" s="169"/>
      <c r="IE102" s="169"/>
      <c r="IF102" s="169"/>
      <c r="IG102" s="169"/>
      <c r="IH102" s="169"/>
      <c r="II102" s="169"/>
      <c r="IJ102" s="169"/>
      <c r="IK102" s="169"/>
      <c r="IL102" s="169"/>
      <c r="IM102" s="169"/>
      <c r="IN102" s="169"/>
      <c r="IO102" s="169"/>
      <c r="IP102" s="169"/>
      <c r="IQ102" s="169"/>
      <c r="IR102" s="169"/>
      <c r="IS102" s="169"/>
      <c r="IT102" s="169"/>
      <c r="IU102" s="169"/>
      <c r="IV102" s="169"/>
    </row>
    <row r="103" spans="1:10" ht="15" customHeight="1">
      <c r="A103" s="39"/>
      <c r="B103" s="183"/>
      <c r="C103" s="77"/>
      <c r="D103" s="77"/>
      <c r="E103" s="77"/>
      <c r="F103" s="77"/>
      <c r="G103" s="77"/>
      <c r="H103" s="172"/>
      <c r="J103" s="1"/>
    </row>
    <row r="104" spans="1:11" ht="12.75">
      <c r="A104" s="91"/>
      <c r="B104" s="166"/>
      <c r="C104" s="166"/>
      <c r="D104" s="166"/>
      <c r="E104" s="166"/>
      <c r="F104" s="166"/>
      <c r="G104" s="149"/>
      <c r="H104" s="6"/>
      <c r="I104" s="1"/>
      <c r="J104" s="43"/>
      <c r="K104" s="1"/>
    </row>
    <row r="105" spans="1:11" ht="12.75">
      <c r="A105" s="91"/>
      <c r="B105" s="193" t="s">
        <v>20</v>
      </c>
      <c r="C105" s="9"/>
      <c r="D105" s="5" t="s">
        <v>7</v>
      </c>
      <c r="E105" s="1"/>
      <c r="F105" s="147"/>
      <c r="G105" s="149"/>
      <c r="H105" s="1"/>
      <c r="I105" s="1"/>
      <c r="J105" s="43"/>
      <c r="K105" s="1"/>
    </row>
    <row r="106" spans="1:11" ht="12.75">
      <c r="A106" s="91"/>
      <c r="B106" s="9" t="s">
        <v>70</v>
      </c>
      <c r="C106" s="1"/>
      <c r="D106" s="6" t="s">
        <v>68</v>
      </c>
      <c r="E106" s="1"/>
      <c r="F106" s="149"/>
      <c r="G106" s="149"/>
      <c r="H106" s="17"/>
      <c r="I106" s="1"/>
      <c r="J106" s="43"/>
      <c r="K106" s="1"/>
    </row>
    <row r="107" spans="1:11" ht="15">
      <c r="A107" s="91"/>
      <c r="B107" s="1"/>
      <c r="C107" s="1"/>
      <c r="D107" s="6" t="s">
        <v>69</v>
      </c>
      <c r="E107" s="1"/>
      <c r="F107" s="149"/>
      <c r="G107" s="148"/>
      <c r="H107" s="42"/>
      <c r="I107" s="42"/>
      <c r="J107" s="43"/>
      <c r="K107" s="1"/>
    </row>
    <row r="108" spans="2:10" ht="15">
      <c r="B108" s="1"/>
      <c r="C108" s="1"/>
      <c r="D108" s="6" t="s">
        <v>102</v>
      </c>
      <c r="E108" s="1"/>
      <c r="F108" s="149"/>
      <c r="G108" s="137"/>
      <c r="H108" s="137"/>
      <c r="I108" s="42"/>
      <c r="J108" s="43"/>
    </row>
    <row r="109" spans="1:11" ht="15">
      <c r="A109" s="91"/>
      <c r="B109" s="1"/>
      <c r="C109" s="1"/>
      <c r="D109" s="6" t="s">
        <v>44</v>
      </c>
      <c r="E109" s="1"/>
      <c r="F109" s="149"/>
      <c r="G109" s="82"/>
      <c r="H109" s="42"/>
      <c r="I109" s="42"/>
      <c r="J109" s="43"/>
      <c r="K109" s="1"/>
    </row>
    <row r="110" spans="2:10" ht="15">
      <c r="B110" s="1"/>
      <c r="C110" s="1"/>
      <c r="D110" s="1" t="s">
        <v>148</v>
      </c>
      <c r="E110" s="1"/>
      <c r="F110" s="148"/>
      <c r="G110" s="137"/>
      <c r="H110" s="137"/>
      <c r="I110" s="42"/>
      <c r="J110" s="43"/>
    </row>
    <row r="111" spans="2:10" ht="15">
      <c r="B111" s="1"/>
      <c r="C111" s="1"/>
      <c r="D111" s="17" t="s">
        <v>49</v>
      </c>
      <c r="E111" s="1"/>
      <c r="F111" s="82"/>
      <c r="G111" s="137"/>
      <c r="H111" s="137"/>
      <c r="I111" s="42"/>
      <c r="J111" s="43"/>
    </row>
    <row r="112" spans="2:10" ht="15">
      <c r="B112" s="1"/>
      <c r="C112" s="1"/>
      <c r="D112" s="1"/>
      <c r="E112" s="1"/>
      <c r="F112" s="1"/>
      <c r="G112" s="137"/>
      <c r="H112" s="137"/>
      <c r="I112" s="42"/>
      <c r="J112" s="43"/>
    </row>
    <row r="113" spans="2:10" ht="15">
      <c r="B113" s="151" t="s">
        <v>19</v>
      </c>
      <c r="C113" s="1"/>
      <c r="D113" s="1"/>
      <c r="E113" s="1"/>
      <c r="F113" s="1"/>
      <c r="G113" s="140"/>
      <c r="H113" s="137"/>
      <c r="I113" s="42"/>
      <c r="J113" s="43"/>
    </row>
    <row r="114" spans="2:10" ht="15">
      <c r="B114" s="151" t="s">
        <v>20</v>
      </c>
      <c r="C114" s="1"/>
      <c r="D114" s="151" t="s">
        <v>7</v>
      </c>
      <c r="E114" s="1"/>
      <c r="F114" s="1"/>
      <c r="G114" s="242"/>
      <c r="H114" s="138"/>
      <c r="I114" s="42"/>
      <c r="J114" s="43"/>
    </row>
    <row r="115" spans="2:8" ht="15">
      <c r="B115" s="241" t="s">
        <v>144</v>
      </c>
      <c r="C115" s="1"/>
      <c r="D115" s="1" t="s">
        <v>27</v>
      </c>
      <c r="E115" s="1"/>
      <c r="F115" s="1"/>
      <c r="G115" s="243"/>
      <c r="H115" s="137"/>
    </row>
    <row r="116" spans="2:8" ht="12.75">
      <c r="B116" s="1"/>
      <c r="C116" s="1"/>
      <c r="D116" s="1" t="s">
        <v>35</v>
      </c>
      <c r="E116" s="1"/>
      <c r="F116" s="1"/>
      <c r="G116" s="231"/>
      <c r="H116" s="38"/>
    </row>
    <row r="117" spans="2:7" ht="12.75">
      <c r="B117" s="1"/>
      <c r="C117" s="1"/>
      <c r="D117" s="1" t="s">
        <v>21</v>
      </c>
      <c r="E117" s="1"/>
      <c r="F117" s="1"/>
      <c r="G117" s="192"/>
    </row>
    <row r="118" spans="2:7" ht="12.75">
      <c r="B118" s="1"/>
      <c r="C118" s="1"/>
      <c r="D118" s="1" t="s">
        <v>145</v>
      </c>
      <c r="E118" s="1"/>
      <c r="F118" s="148"/>
      <c r="G118" s="192"/>
    </row>
    <row r="119" spans="2:7" ht="12.75">
      <c r="B119" s="1"/>
      <c r="C119" s="1"/>
      <c r="D119" s="2" t="s">
        <v>146</v>
      </c>
      <c r="E119" s="2"/>
      <c r="F119" s="146"/>
      <c r="G119" s="192"/>
    </row>
    <row r="120" spans="2:7" ht="12.75">
      <c r="B120" s="1"/>
      <c r="C120" s="1"/>
      <c r="D120" s="1" t="s">
        <v>147</v>
      </c>
      <c r="E120" s="1"/>
      <c r="F120" s="148"/>
      <c r="G120" s="192"/>
    </row>
    <row r="121" spans="2:6" ht="12.75">
      <c r="B121" s="38"/>
      <c r="C121" s="38"/>
      <c r="D121" s="38"/>
      <c r="E121" s="38"/>
      <c r="F121" s="38"/>
    </row>
    <row r="128" ht="12.75">
      <c r="B128" s="38"/>
    </row>
  </sheetData>
  <sheetProtection/>
  <mergeCells count="8">
    <mergeCell ref="B70:D70"/>
    <mergeCell ref="A3:C3"/>
    <mergeCell ref="A10:G10"/>
    <mergeCell ref="A11:G11"/>
    <mergeCell ref="A8:H8"/>
    <mergeCell ref="A9:H9"/>
    <mergeCell ref="A4:B4"/>
    <mergeCell ref="A7:H7"/>
  </mergeCells>
  <printOptions horizontalCentered="1"/>
  <pageMargins left="0.7" right="0.7" top="0.75" bottom="0.75" header="0.3" footer="0.3"/>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T54"/>
  <sheetViews>
    <sheetView zoomScale="130" zoomScaleNormal="130" workbookViewId="0" topLeftCell="A36">
      <selection activeCell="I50" sqref="I50"/>
    </sheetView>
  </sheetViews>
  <sheetFormatPr defaultColWidth="9.140625" defaultRowHeight="12.75"/>
  <cols>
    <col min="1" max="1" width="9.140625" style="1" customWidth="1"/>
    <col min="2" max="2" width="5.57421875" style="1" customWidth="1"/>
    <col min="3" max="3" width="25.8515625" style="1" customWidth="1"/>
    <col min="4" max="4" width="8.421875" style="1" customWidth="1"/>
    <col min="5" max="5" width="9.28125" style="1" customWidth="1"/>
    <col min="6" max="6" width="8.7109375" style="1" customWidth="1"/>
    <col min="7" max="8" width="7.421875" style="1" customWidth="1"/>
    <col min="9" max="9" width="6.421875" style="1" customWidth="1"/>
    <col min="10" max="10" width="8.8515625" style="1" customWidth="1"/>
    <col min="11" max="11" width="12.57421875" style="1" customWidth="1"/>
    <col min="12" max="12" width="10.57421875" style="1" customWidth="1"/>
    <col min="13" max="13" width="8.00390625" style="1" customWidth="1"/>
    <col min="14" max="16384" width="9.140625" style="1" customWidth="1"/>
  </cols>
  <sheetData>
    <row r="1" spans="2:20" ht="12.75" customHeight="1">
      <c r="B1" s="305" t="s">
        <v>114</v>
      </c>
      <c r="C1" s="305"/>
      <c r="D1" s="305"/>
      <c r="E1" s="305"/>
      <c r="F1" s="305"/>
      <c r="G1" s="305"/>
      <c r="H1" s="305"/>
      <c r="I1" s="305"/>
      <c r="Q1" s="23"/>
      <c r="R1" s="23"/>
      <c r="S1" s="23"/>
      <c r="T1" s="23"/>
    </row>
    <row r="2" spans="2:9" ht="12.75" customHeight="1">
      <c r="B2" s="305" t="s">
        <v>115</v>
      </c>
      <c r="C2" s="305"/>
      <c r="D2" s="305"/>
      <c r="E2" s="305"/>
      <c r="F2" s="305"/>
      <c r="G2" s="305"/>
      <c r="H2" s="305"/>
      <c r="I2" s="305"/>
    </row>
    <row r="3" spans="2:9" ht="12.75" customHeight="1">
      <c r="B3" s="306" t="s">
        <v>43</v>
      </c>
      <c r="C3" s="306"/>
      <c r="D3" s="306"/>
      <c r="E3" s="306"/>
      <c r="F3" s="306"/>
      <c r="G3" s="306"/>
      <c r="H3" s="306"/>
      <c r="I3" s="306"/>
    </row>
    <row r="4" spans="2:9" ht="12.75" customHeight="1">
      <c r="B4" s="187"/>
      <c r="C4" s="187"/>
      <c r="D4" s="187"/>
      <c r="E4" s="187"/>
      <c r="F4" s="187"/>
      <c r="G4" s="187"/>
      <c r="H4" s="187"/>
      <c r="I4" s="187"/>
    </row>
    <row r="5" spans="2:13" ht="12.75" customHeight="1">
      <c r="B5" s="307" t="s">
        <v>8</v>
      </c>
      <c r="C5" s="307"/>
      <c r="D5" s="307"/>
      <c r="E5" s="307"/>
      <c r="F5" s="307"/>
      <c r="G5" s="307"/>
      <c r="H5" s="307"/>
      <c r="I5" s="307"/>
      <c r="J5" s="307"/>
      <c r="K5" s="307"/>
      <c r="L5" s="308"/>
      <c r="M5" s="308"/>
    </row>
    <row r="6" spans="2:12" ht="29.25" customHeight="1">
      <c r="B6" s="309" t="s">
        <v>113</v>
      </c>
      <c r="C6" s="309"/>
      <c r="D6" s="309"/>
      <c r="E6" s="309"/>
      <c r="F6" s="309"/>
      <c r="G6" s="309"/>
      <c r="H6" s="309"/>
      <c r="I6" s="309"/>
      <c r="J6" s="309"/>
      <c r="K6" s="309"/>
      <c r="L6" s="308"/>
    </row>
    <row r="7" spans="2:13" ht="44.25" customHeight="1" thickBot="1">
      <c r="B7" s="282" t="s">
        <v>116</v>
      </c>
      <c r="C7" s="282"/>
      <c r="D7" s="282"/>
      <c r="E7" s="282"/>
      <c r="F7" s="282"/>
      <c r="G7" s="282"/>
      <c r="H7" s="282"/>
      <c r="I7" s="282"/>
      <c r="J7" s="282"/>
      <c r="K7" s="282"/>
      <c r="L7" s="308"/>
      <c r="M7" s="308"/>
    </row>
    <row r="8" spans="2:14" ht="64.5" customHeight="1" thickBot="1">
      <c r="B8" s="35" t="s">
        <v>0</v>
      </c>
      <c r="C8" s="36" t="s">
        <v>1</v>
      </c>
      <c r="D8" s="36" t="s">
        <v>6</v>
      </c>
      <c r="E8" s="36" t="s">
        <v>117</v>
      </c>
      <c r="F8" s="36" t="s">
        <v>22</v>
      </c>
      <c r="G8" s="36" t="s">
        <v>118</v>
      </c>
      <c r="H8" s="36" t="s">
        <v>29</v>
      </c>
      <c r="I8" s="36" t="s">
        <v>18</v>
      </c>
      <c r="J8" s="36" t="s">
        <v>119</v>
      </c>
      <c r="K8" s="36" t="s">
        <v>120</v>
      </c>
      <c r="L8" s="36" t="s">
        <v>29</v>
      </c>
      <c r="M8" s="37" t="s">
        <v>121</v>
      </c>
      <c r="N8" s="26">
        <v>47</v>
      </c>
    </row>
    <row r="9" spans="2:13" s="22" customFormat="1" ht="18.75" customHeight="1">
      <c r="B9" s="303">
        <v>1</v>
      </c>
      <c r="C9" s="294" t="s">
        <v>123</v>
      </c>
      <c r="D9" s="294" t="s">
        <v>126</v>
      </c>
      <c r="E9" s="301">
        <f>J9+J10+J11</f>
        <v>103</v>
      </c>
      <c r="F9" s="294">
        <f>(E9*100)/E34</f>
        <v>27.393617021276597</v>
      </c>
      <c r="G9" s="293">
        <f>(N8*F9)/100</f>
        <v>12.875</v>
      </c>
      <c r="H9" s="304">
        <f>M9+M10+M11</f>
        <v>13</v>
      </c>
      <c r="I9" s="28">
        <v>1</v>
      </c>
      <c r="J9" s="28">
        <v>33</v>
      </c>
      <c r="K9" s="31">
        <f>(J9*100)/J34</f>
        <v>8.967391304347826</v>
      </c>
      <c r="L9" s="28">
        <f>(K9/100)*N8</f>
        <v>4.2146739130434785</v>
      </c>
      <c r="M9" s="167">
        <v>4</v>
      </c>
    </row>
    <row r="10" spans="2:13" s="22" customFormat="1" ht="16.5" customHeight="1">
      <c r="B10" s="302"/>
      <c r="C10" s="292"/>
      <c r="D10" s="292"/>
      <c r="E10" s="300"/>
      <c r="F10" s="292"/>
      <c r="G10" s="293"/>
      <c r="H10" s="291"/>
      <c r="I10" s="23">
        <v>2</v>
      </c>
      <c r="J10" s="23">
        <v>33</v>
      </c>
      <c r="K10" s="24">
        <f>(J10*100)/J34</f>
        <v>8.967391304347826</v>
      </c>
      <c r="L10" s="23">
        <f>(K10/100)*N8</f>
        <v>4.2146739130434785</v>
      </c>
      <c r="M10" s="27">
        <v>4</v>
      </c>
    </row>
    <row r="11" spans="2:13" s="22" customFormat="1" ht="17.25" customHeight="1">
      <c r="B11" s="302"/>
      <c r="C11" s="292"/>
      <c r="D11" s="292"/>
      <c r="E11" s="300"/>
      <c r="F11" s="292"/>
      <c r="G11" s="293"/>
      <c r="H11" s="291"/>
      <c r="I11" s="23">
        <v>3</v>
      </c>
      <c r="J11" s="23">
        <v>37</v>
      </c>
      <c r="K11" s="24">
        <f>(J11*100)/J34</f>
        <v>10.054347826086957</v>
      </c>
      <c r="L11" s="23">
        <f>(K11/100)*N8</f>
        <v>4.72554347826087</v>
      </c>
      <c r="M11" s="27">
        <v>5</v>
      </c>
    </row>
    <row r="12" spans="2:13" s="22" customFormat="1" ht="19.5" customHeight="1">
      <c r="B12" s="302">
        <v>2</v>
      </c>
      <c r="C12" s="292" t="s">
        <v>124</v>
      </c>
      <c r="D12" s="294" t="s">
        <v>126</v>
      </c>
      <c r="E12" s="300">
        <f>J12+J13+J14</f>
        <v>100</v>
      </c>
      <c r="F12" s="298">
        <f>(E12*100)/E34</f>
        <v>26.595744680851062</v>
      </c>
      <c r="G12" s="295">
        <f>(N8*F12)/100</f>
        <v>12.5</v>
      </c>
      <c r="H12" s="291">
        <f>M12+M13+M14</f>
        <v>13</v>
      </c>
      <c r="I12" s="23">
        <v>1</v>
      </c>
      <c r="J12" s="23">
        <v>33</v>
      </c>
      <c r="K12" s="24">
        <f>(J12*100)/J34</f>
        <v>8.967391304347826</v>
      </c>
      <c r="L12" s="23">
        <f>(K12/100)*N8</f>
        <v>4.2146739130434785</v>
      </c>
      <c r="M12" s="27">
        <v>4</v>
      </c>
    </row>
    <row r="13" spans="2:13" s="22" customFormat="1" ht="16.5" customHeight="1">
      <c r="B13" s="302"/>
      <c r="C13" s="292"/>
      <c r="D13" s="292"/>
      <c r="E13" s="300"/>
      <c r="F13" s="299"/>
      <c r="G13" s="296"/>
      <c r="H13" s="291"/>
      <c r="I13" s="23">
        <v>2</v>
      </c>
      <c r="J13" s="23">
        <v>35</v>
      </c>
      <c r="K13" s="24">
        <f>(J13*100)/J34</f>
        <v>9.51086956521739</v>
      </c>
      <c r="L13" s="23">
        <f>(K13/100)*N8</f>
        <v>4.470108695652174</v>
      </c>
      <c r="M13" s="27">
        <v>5</v>
      </c>
    </row>
    <row r="14" spans="2:17" s="22" customFormat="1" ht="18.75" customHeight="1">
      <c r="B14" s="302"/>
      <c r="C14" s="292"/>
      <c r="D14" s="292"/>
      <c r="E14" s="300"/>
      <c r="F14" s="294"/>
      <c r="G14" s="297"/>
      <c r="H14" s="291"/>
      <c r="I14" s="23">
        <v>3</v>
      </c>
      <c r="J14" s="23">
        <v>32</v>
      </c>
      <c r="K14" s="24">
        <f>(J14*100)/J34</f>
        <v>8.695652173913043</v>
      </c>
      <c r="L14" s="23">
        <f>(K14/100)*N8</f>
        <v>4.08695652173913</v>
      </c>
      <c r="M14" s="27">
        <v>4</v>
      </c>
      <c r="O14" s="22">
        <v>23</v>
      </c>
      <c r="P14" s="22">
        <v>9</v>
      </c>
      <c r="Q14" s="22">
        <f>O14+P14</f>
        <v>32</v>
      </c>
    </row>
    <row r="15" spans="2:13" s="22" customFormat="1" ht="19.5" customHeight="1">
      <c r="B15" s="302">
        <v>3</v>
      </c>
      <c r="C15" s="292" t="s">
        <v>125</v>
      </c>
      <c r="D15" s="294" t="s">
        <v>126</v>
      </c>
      <c r="E15" s="300">
        <f>J15+J16+J17</f>
        <v>8</v>
      </c>
      <c r="F15" s="298">
        <f>(E15*100)/E34</f>
        <v>2.127659574468085</v>
      </c>
      <c r="G15" s="295">
        <f>(N8*F15)/100</f>
        <v>1</v>
      </c>
      <c r="H15" s="291">
        <f>M15+M16+M17</f>
        <v>1</v>
      </c>
      <c r="I15" s="23">
        <v>1</v>
      </c>
      <c r="J15" s="23">
        <v>8</v>
      </c>
      <c r="K15" s="24">
        <f>(J15*100)/J34</f>
        <v>2.1739130434782608</v>
      </c>
      <c r="L15" s="23">
        <f>(K15/100)*N8</f>
        <v>1.0217391304347825</v>
      </c>
      <c r="M15" s="27">
        <v>1</v>
      </c>
    </row>
    <row r="16" spans="2:13" s="22" customFormat="1" ht="17.25" customHeight="1">
      <c r="B16" s="302"/>
      <c r="C16" s="292"/>
      <c r="D16" s="292"/>
      <c r="E16" s="300"/>
      <c r="F16" s="299"/>
      <c r="G16" s="296"/>
      <c r="H16" s="291"/>
      <c r="I16" s="23">
        <v>2</v>
      </c>
      <c r="J16" s="23"/>
      <c r="K16" s="24"/>
      <c r="L16" s="23">
        <f>(K16/100)*N11</f>
        <v>0</v>
      </c>
      <c r="M16" s="27">
        <v>0</v>
      </c>
    </row>
    <row r="17" spans="2:13" s="22" customFormat="1" ht="15.75" customHeight="1">
      <c r="B17" s="302"/>
      <c r="C17" s="292"/>
      <c r="D17" s="292"/>
      <c r="E17" s="300"/>
      <c r="F17" s="294"/>
      <c r="G17" s="297"/>
      <c r="H17" s="291"/>
      <c r="I17" s="23">
        <v>3</v>
      </c>
      <c r="J17" s="23"/>
      <c r="K17" s="24"/>
      <c r="L17" s="23">
        <f>(K17/100)*N11</f>
        <v>0</v>
      </c>
      <c r="M17" s="27">
        <v>0</v>
      </c>
    </row>
    <row r="18" spans="2:13" s="22" customFormat="1" ht="19.5" customHeight="1">
      <c r="B18" s="302">
        <v>4</v>
      </c>
      <c r="C18" s="292" t="s">
        <v>2</v>
      </c>
      <c r="D18" s="294" t="s">
        <v>126</v>
      </c>
      <c r="E18" s="300">
        <f>J18+J19+J20</f>
        <v>34</v>
      </c>
      <c r="F18" s="298">
        <f>(E18*100)/E34</f>
        <v>9.042553191489361</v>
      </c>
      <c r="G18" s="293">
        <f>(N8*F18)/100</f>
        <v>4.25</v>
      </c>
      <c r="H18" s="291">
        <f>M18+M19+M20</f>
        <v>5</v>
      </c>
      <c r="I18" s="23">
        <v>1</v>
      </c>
      <c r="J18" s="204">
        <v>12</v>
      </c>
      <c r="K18" s="24">
        <f>(J18*100)/J34</f>
        <v>3.260869565217391</v>
      </c>
      <c r="L18" s="23">
        <f>(K18/100)*N8</f>
        <v>1.5326086956521738</v>
      </c>
      <c r="M18" s="27">
        <v>2</v>
      </c>
    </row>
    <row r="19" spans="2:13" s="22" customFormat="1" ht="18" customHeight="1">
      <c r="B19" s="302"/>
      <c r="C19" s="292"/>
      <c r="D19" s="292"/>
      <c r="E19" s="300"/>
      <c r="F19" s="299"/>
      <c r="G19" s="293"/>
      <c r="H19" s="291"/>
      <c r="I19" s="23">
        <v>2</v>
      </c>
      <c r="J19" s="23">
        <v>16</v>
      </c>
      <c r="K19" s="24">
        <f>(J19*100)/J34</f>
        <v>4.3478260869565215</v>
      </c>
      <c r="L19" s="23">
        <f>(K19/100)*N8</f>
        <v>2.043478260869565</v>
      </c>
      <c r="M19" s="157">
        <v>2</v>
      </c>
    </row>
    <row r="20" spans="2:13" s="22" customFormat="1" ht="18.75" customHeight="1">
      <c r="B20" s="302"/>
      <c r="C20" s="292"/>
      <c r="D20" s="292"/>
      <c r="E20" s="300"/>
      <c r="F20" s="294"/>
      <c r="G20" s="293"/>
      <c r="H20" s="291"/>
      <c r="I20" s="23">
        <v>3</v>
      </c>
      <c r="J20" s="23">
        <v>6</v>
      </c>
      <c r="K20" s="24">
        <f>(J20*100)/J34</f>
        <v>1.6304347826086956</v>
      </c>
      <c r="L20" s="23">
        <f>(K20/100)*N8</f>
        <v>0.7663043478260869</v>
      </c>
      <c r="M20" s="27">
        <v>1</v>
      </c>
    </row>
    <row r="21" spans="2:13" s="22" customFormat="1" ht="21" customHeight="1">
      <c r="B21" s="302">
        <v>5</v>
      </c>
      <c r="C21" s="292" t="s">
        <v>3</v>
      </c>
      <c r="D21" s="294" t="s">
        <v>126</v>
      </c>
      <c r="E21" s="300">
        <f>J21+J22+J23</f>
        <v>43</v>
      </c>
      <c r="F21" s="292">
        <f>(E21*100)/E34</f>
        <v>11.436170212765957</v>
      </c>
      <c r="G21" s="293">
        <f>(N8*F21)/100</f>
        <v>5.375</v>
      </c>
      <c r="H21" s="291">
        <f>M21+M22+M23</f>
        <v>6</v>
      </c>
      <c r="I21" s="23">
        <v>1</v>
      </c>
      <c r="J21" s="23">
        <v>17</v>
      </c>
      <c r="K21" s="24">
        <f>(J21*100)/J34</f>
        <v>4.619565217391305</v>
      </c>
      <c r="L21" s="23">
        <f>(K21/100)*N8</f>
        <v>2.171195652173913</v>
      </c>
      <c r="M21" s="157">
        <v>2</v>
      </c>
    </row>
    <row r="22" spans="2:13" s="22" customFormat="1" ht="17.25" customHeight="1">
      <c r="B22" s="302"/>
      <c r="C22" s="292"/>
      <c r="D22" s="292"/>
      <c r="E22" s="300"/>
      <c r="F22" s="292"/>
      <c r="G22" s="293"/>
      <c r="H22" s="291"/>
      <c r="I22" s="23">
        <v>2</v>
      </c>
      <c r="J22" s="23">
        <v>14</v>
      </c>
      <c r="K22" s="24">
        <f>(J22*100)/J34</f>
        <v>3.8043478260869565</v>
      </c>
      <c r="L22" s="23">
        <f>(K22/100)*N8</f>
        <v>1.7880434782608696</v>
      </c>
      <c r="M22" s="27">
        <v>2</v>
      </c>
    </row>
    <row r="23" spans="2:13" s="22" customFormat="1" ht="17.25" customHeight="1">
      <c r="B23" s="302"/>
      <c r="C23" s="292"/>
      <c r="D23" s="292"/>
      <c r="E23" s="300"/>
      <c r="F23" s="292"/>
      <c r="G23" s="293"/>
      <c r="H23" s="291"/>
      <c r="I23" s="23">
        <v>3</v>
      </c>
      <c r="J23" s="23">
        <v>12</v>
      </c>
      <c r="K23" s="24">
        <f>(J23*100)/J34</f>
        <v>3.260869565217391</v>
      </c>
      <c r="L23" s="23">
        <f>(K23/100)*N8</f>
        <v>1.5326086956521738</v>
      </c>
      <c r="M23" s="27">
        <v>2</v>
      </c>
    </row>
    <row r="24" spans="2:13" s="22" customFormat="1" ht="20.25" customHeight="1">
      <c r="B24" s="302">
        <v>6</v>
      </c>
      <c r="C24" s="292" t="s">
        <v>122</v>
      </c>
      <c r="D24" s="292" t="s">
        <v>5</v>
      </c>
      <c r="E24" s="300">
        <f>J24+J25</f>
        <v>20</v>
      </c>
      <c r="F24" s="292">
        <f>(E24*100)/E34</f>
        <v>5.319148936170213</v>
      </c>
      <c r="G24" s="293">
        <f>(N8*F24)/100</f>
        <v>2.5</v>
      </c>
      <c r="H24" s="291">
        <f>M24+M25</f>
        <v>2</v>
      </c>
      <c r="I24" s="23">
        <v>1</v>
      </c>
      <c r="J24" s="23">
        <v>9</v>
      </c>
      <c r="K24" s="24">
        <f>(J24*100)/J34</f>
        <v>2.4456521739130435</v>
      </c>
      <c r="L24" s="23">
        <f>(K24/100)*N8</f>
        <v>1.1494565217391304</v>
      </c>
      <c r="M24" s="27">
        <v>1</v>
      </c>
    </row>
    <row r="25" spans="2:13" s="22" customFormat="1" ht="20.25" customHeight="1">
      <c r="B25" s="302"/>
      <c r="C25" s="292"/>
      <c r="D25" s="292"/>
      <c r="E25" s="300"/>
      <c r="F25" s="292"/>
      <c r="G25" s="293"/>
      <c r="H25" s="291"/>
      <c r="I25" s="23">
        <v>2</v>
      </c>
      <c r="J25" s="23">
        <v>11</v>
      </c>
      <c r="K25" s="24">
        <f>(J25*100)/J34</f>
        <v>2.989130434782609</v>
      </c>
      <c r="L25" s="23">
        <f>(K25/100)*N8</f>
        <v>1.4048913043478262</v>
      </c>
      <c r="M25" s="27">
        <v>1</v>
      </c>
    </row>
    <row r="26" spans="2:13" s="22" customFormat="1" ht="18" customHeight="1">
      <c r="B26" s="302">
        <v>7</v>
      </c>
      <c r="C26" s="292" t="s">
        <v>4</v>
      </c>
      <c r="D26" s="292" t="s">
        <v>5</v>
      </c>
      <c r="E26" s="300">
        <f>J26+J27</f>
        <v>20</v>
      </c>
      <c r="F26" s="292">
        <f>(E26*100)/E34</f>
        <v>5.319148936170213</v>
      </c>
      <c r="G26" s="293">
        <f>(N8*F26)/100</f>
        <v>2.5</v>
      </c>
      <c r="H26" s="291">
        <f>M26+M27</f>
        <v>2</v>
      </c>
      <c r="I26" s="23">
        <v>1</v>
      </c>
      <c r="J26" s="23">
        <v>9</v>
      </c>
      <c r="K26" s="24">
        <f>(J26*100)/J34</f>
        <v>2.4456521739130435</v>
      </c>
      <c r="L26" s="23">
        <f>(K26/100)*N8</f>
        <v>1.1494565217391304</v>
      </c>
      <c r="M26" s="27">
        <v>1</v>
      </c>
    </row>
    <row r="27" spans="2:13" s="22" customFormat="1" ht="17.25" customHeight="1">
      <c r="B27" s="302"/>
      <c r="C27" s="292"/>
      <c r="D27" s="292"/>
      <c r="E27" s="300"/>
      <c r="F27" s="292"/>
      <c r="G27" s="293"/>
      <c r="H27" s="291"/>
      <c r="I27" s="23">
        <v>2</v>
      </c>
      <c r="J27" s="23">
        <v>11</v>
      </c>
      <c r="K27" s="24">
        <f>(J27*100)/J34</f>
        <v>2.989130434782609</v>
      </c>
      <c r="L27" s="23">
        <f>(K27/100)*N8</f>
        <v>1.4048913043478262</v>
      </c>
      <c r="M27" s="27">
        <v>1</v>
      </c>
    </row>
    <row r="28" spans="2:13" s="22" customFormat="1" ht="17.25" customHeight="1">
      <c r="B28" s="302">
        <v>8</v>
      </c>
      <c r="C28" s="292" t="s">
        <v>127</v>
      </c>
      <c r="D28" s="292" t="s">
        <v>5</v>
      </c>
      <c r="E28" s="300">
        <f>J28+J29</f>
        <v>20</v>
      </c>
      <c r="F28" s="292">
        <f>(E28*100)/E34</f>
        <v>5.319148936170213</v>
      </c>
      <c r="G28" s="293">
        <f>(N8*F28)/100</f>
        <v>2.5</v>
      </c>
      <c r="H28" s="291">
        <f>M28+M29</f>
        <v>2</v>
      </c>
      <c r="I28" s="23">
        <v>1</v>
      </c>
      <c r="J28" s="23">
        <v>9</v>
      </c>
      <c r="K28" s="24">
        <f>(J28*100)/J34</f>
        <v>2.4456521739130435</v>
      </c>
      <c r="L28" s="23">
        <f>(K28/100)*N8</f>
        <v>1.1494565217391304</v>
      </c>
      <c r="M28" s="27">
        <v>1</v>
      </c>
    </row>
    <row r="29" spans="2:13" s="22" customFormat="1" ht="20.25" customHeight="1">
      <c r="B29" s="302"/>
      <c r="C29" s="292"/>
      <c r="D29" s="292"/>
      <c r="E29" s="300"/>
      <c r="F29" s="292"/>
      <c r="G29" s="293"/>
      <c r="H29" s="291"/>
      <c r="I29" s="23">
        <v>2</v>
      </c>
      <c r="J29" s="23">
        <v>11</v>
      </c>
      <c r="K29" s="24">
        <f>(J29*100)/J34</f>
        <v>2.989130434782609</v>
      </c>
      <c r="L29" s="23">
        <f>(K29/100)*N8</f>
        <v>1.4048913043478262</v>
      </c>
      <c r="M29" s="27">
        <v>1</v>
      </c>
    </row>
    <row r="30" spans="2:13" s="22" customFormat="1" ht="21" customHeight="1">
      <c r="B30" s="302">
        <v>9</v>
      </c>
      <c r="C30" s="292" t="s">
        <v>128</v>
      </c>
      <c r="D30" s="292" t="s">
        <v>5</v>
      </c>
      <c r="E30" s="300">
        <f>J30+J31</f>
        <v>20</v>
      </c>
      <c r="F30" s="292">
        <f>(E30*100)/E34</f>
        <v>5.319148936170213</v>
      </c>
      <c r="G30" s="293">
        <f>(N8*F30)/100</f>
        <v>2.5</v>
      </c>
      <c r="H30" s="291">
        <f>M30+M31</f>
        <v>2</v>
      </c>
      <c r="I30" s="23">
        <v>1</v>
      </c>
      <c r="J30" s="23">
        <v>9</v>
      </c>
      <c r="K30" s="24">
        <f>(J30*100)/J34</f>
        <v>2.4456521739130435</v>
      </c>
      <c r="L30" s="23">
        <f>(K30/100)*N8</f>
        <v>1.1494565217391304</v>
      </c>
      <c r="M30" s="27">
        <v>1</v>
      </c>
    </row>
    <row r="31" spans="2:13" s="22" customFormat="1" ht="25.5" customHeight="1">
      <c r="B31" s="302"/>
      <c r="C31" s="292"/>
      <c r="D31" s="292"/>
      <c r="E31" s="300"/>
      <c r="F31" s="292"/>
      <c r="G31" s="293"/>
      <c r="H31" s="291"/>
      <c r="I31" s="23">
        <v>2</v>
      </c>
      <c r="J31" s="23">
        <v>11</v>
      </c>
      <c r="K31" s="24">
        <f>(J31*100)/J34</f>
        <v>2.989130434782609</v>
      </c>
      <c r="L31" s="23">
        <f>(K31/100)*N8</f>
        <v>1.4048913043478262</v>
      </c>
      <c r="M31" s="27">
        <v>1</v>
      </c>
    </row>
    <row r="32" spans="2:13" s="22" customFormat="1" ht="15.75" customHeight="1">
      <c r="B32" s="302">
        <v>10</v>
      </c>
      <c r="C32" s="292" t="s">
        <v>85</v>
      </c>
      <c r="D32" s="292" t="s">
        <v>5</v>
      </c>
      <c r="E32" s="300">
        <f>J32+J33</f>
        <v>8</v>
      </c>
      <c r="F32" s="292">
        <f>(E32*100)/E34</f>
        <v>2.127659574468085</v>
      </c>
      <c r="G32" s="293">
        <f>(N8*F32)/100</f>
        <v>1</v>
      </c>
      <c r="H32" s="291">
        <f>M32+M33</f>
        <v>1</v>
      </c>
      <c r="I32" s="23">
        <v>1</v>
      </c>
      <c r="J32" s="23">
        <v>8</v>
      </c>
      <c r="K32" s="24">
        <f>(J32*100)/J34</f>
        <v>2.1739130434782608</v>
      </c>
      <c r="L32" s="23">
        <f>(K32/100)*N8</f>
        <v>1.0217391304347825</v>
      </c>
      <c r="M32" s="27">
        <v>1</v>
      </c>
    </row>
    <row r="33" spans="1:13" s="96" customFormat="1" ht="17.25" customHeight="1">
      <c r="A33" s="176" t="s">
        <v>84</v>
      </c>
      <c r="B33" s="302"/>
      <c r="C33" s="292"/>
      <c r="D33" s="292"/>
      <c r="E33" s="300"/>
      <c r="F33" s="292"/>
      <c r="G33" s="293"/>
      <c r="H33" s="291"/>
      <c r="I33" s="23">
        <v>2</v>
      </c>
      <c r="J33" s="23"/>
      <c r="K33" s="24"/>
      <c r="L33" s="23">
        <f>(K33/100)*N10</f>
        <v>0</v>
      </c>
      <c r="M33" s="27">
        <v>0</v>
      </c>
    </row>
    <row r="34" spans="2:13" ht="13.5" thickBot="1">
      <c r="B34" s="33"/>
      <c r="C34" s="235" t="s">
        <v>23</v>
      </c>
      <c r="D34" s="236"/>
      <c r="E34" s="34">
        <f>SUM(E9:E33)</f>
        <v>376</v>
      </c>
      <c r="F34" s="235">
        <f>SUM(F9:F33)</f>
        <v>99.99999999999999</v>
      </c>
      <c r="G34" s="235">
        <f>SUM(G9:G33)</f>
        <v>47</v>
      </c>
      <c r="H34" s="34">
        <f>SUM(H9:H33)</f>
        <v>47</v>
      </c>
      <c r="I34" s="235"/>
      <c r="J34" s="235">
        <f>SUM(J9:J31)</f>
        <v>368</v>
      </c>
      <c r="K34" s="235">
        <f>SUM(K9:K31)</f>
        <v>100.00000000000003</v>
      </c>
      <c r="L34" s="235">
        <f>SUM(L9:L31)</f>
        <v>47.00000000000001</v>
      </c>
      <c r="M34" s="237">
        <f>SUM(M9:M33)</f>
        <v>47</v>
      </c>
    </row>
    <row r="35" spans="2:13" ht="13.5" customHeight="1">
      <c r="B35" s="176"/>
      <c r="C35" s="176"/>
      <c r="D35" s="176"/>
      <c r="E35" s="176"/>
      <c r="F35" s="176"/>
      <c r="G35" s="176"/>
      <c r="H35" s="176"/>
      <c r="I35" s="176"/>
      <c r="J35" s="176"/>
      <c r="K35" s="176"/>
      <c r="L35" s="176"/>
      <c r="M35" s="176"/>
    </row>
    <row r="36" spans="2:13" ht="12.75">
      <c r="B36" s="193" t="s">
        <v>20</v>
      </c>
      <c r="C36" s="9"/>
      <c r="D36" s="5" t="s">
        <v>7</v>
      </c>
      <c r="F36" s="147"/>
      <c r="G36" s="2"/>
      <c r="H36" s="22"/>
      <c r="I36" s="46"/>
      <c r="L36" s="2"/>
      <c r="M36" s="2"/>
    </row>
    <row r="37" spans="2:9" ht="12.75">
      <c r="B37" s="9" t="s">
        <v>70</v>
      </c>
      <c r="D37" s="6" t="s">
        <v>68</v>
      </c>
      <c r="F37" s="149"/>
      <c r="I37" s="43"/>
    </row>
    <row r="38" spans="4:9" ht="12.75">
      <c r="D38" s="6" t="s">
        <v>69</v>
      </c>
      <c r="F38" s="149"/>
      <c r="I38" s="43"/>
    </row>
    <row r="39" spans="4:9" ht="12.75">
      <c r="D39" s="6" t="s">
        <v>102</v>
      </c>
      <c r="F39" s="149"/>
      <c r="G39" s="6"/>
      <c r="I39" s="43"/>
    </row>
    <row r="40" spans="4:9" ht="12.75">
      <c r="D40" s="6" t="s">
        <v>44</v>
      </c>
      <c r="F40" s="149"/>
      <c r="G40" s="6"/>
      <c r="I40" s="43"/>
    </row>
    <row r="41" spans="4:9" ht="12.75">
      <c r="D41" s="1" t="s">
        <v>148</v>
      </c>
      <c r="F41" s="148"/>
      <c r="I41" s="43"/>
    </row>
    <row r="42" spans="4:9" ht="12.75">
      <c r="D42" s="17" t="s">
        <v>49</v>
      </c>
      <c r="F42" s="82"/>
      <c r="G42" s="17"/>
      <c r="I42" s="43"/>
    </row>
    <row r="43" spans="4:9" ht="15">
      <c r="D43" s="17"/>
      <c r="F43" s="82"/>
      <c r="G43" s="42"/>
      <c r="H43" s="42"/>
      <c r="I43" s="43"/>
    </row>
    <row r="44" spans="2:9" ht="12.75">
      <c r="B44" s="151"/>
      <c r="I44" s="43"/>
    </row>
    <row r="45" spans="2:9" ht="12.75">
      <c r="B45" s="151" t="s">
        <v>19</v>
      </c>
      <c r="G45" s="140"/>
      <c r="H45" s="206"/>
      <c r="I45" s="205"/>
    </row>
    <row r="46" spans="2:9" ht="12.75">
      <c r="B46" s="151" t="s">
        <v>20</v>
      </c>
      <c r="D46" s="151" t="s">
        <v>7</v>
      </c>
      <c r="G46" s="242"/>
      <c r="H46" s="206"/>
      <c r="I46" s="205"/>
    </row>
    <row r="47" spans="2:9" ht="12.75">
      <c r="B47" s="241" t="s">
        <v>144</v>
      </c>
      <c r="D47" s="1" t="s">
        <v>27</v>
      </c>
      <c r="G47" s="243"/>
      <c r="H47" s="206"/>
      <c r="I47" s="206"/>
    </row>
    <row r="48" spans="4:9" ht="12.75">
      <c r="D48" s="1" t="s">
        <v>35</v>
      </c>
      <c r="G48" s="231"/>
      <c r="H48" s="206"/>
      <c r="I48" s="206"/>
    </row>
    <row r="49" spans="4:9" ht="12.75">
      <c r="D49" s="1" t="s">
        <v>21</v>
      </c>
      <c r="G49" s="192"/>
      <c r="H49" s="206"/>
      <c r="I49" s="206"/>
    </row>
    <row r="50" spans="4:9" ht="12.75">
      <c r="D50" s="1" t="s">
        <v>145</v>
      </c>
      <c r="F50" s="148"/>
      <c r="G50" s="192"/>
      <c r="H50" s="206"/>
      <c r="I50" s="206"/>
    </row>
    <row r="51" spans="4:9" ht="12.75">
      <c r="D51" s="2" t="s">
        <v>146</v>
      </c>
      <c r="E51" s="2"/>
      <c r="F51" s="146"/>
      <c r="G51" s="192"/>
      <c r="H51" s="206"/>
      <c r="I51" s="206"/>
    </row>
    <row r="52" spans="4:7" ht="12.75">
      <c r="D52" s="1" t="s">
        <v>147</v>
      </c>
      <c r="F52" s="148"/>
      <c r="G52" s="192"/>
    </row>
    <row r="53" spans="2:6" ht="15">
      <c r="B53" s="42"/>
      <c r="C53" s="42"/>
      <c r="D53" s="41"/>
      <c r="E53" s="41"/>
      <c r="F53" s="41"/>
    </row>
    <row r="54" spans="2:6" ht="15">
      <c r="B54" s="41"/>
      <c r="C54" s="41"/>
      <c r="D54" s="42"/>
      <c r="E54" s="42"/>
      <c r="F54" s="42"/>
    </row>
  </sheetData>
  <sheetProtection/>
  <mergeCells count="76">
    <mergeCell ref="H32:H33"/>
    <mergeCell ref="B15:B17"/>
    <mergeCell ref="C15:C17"/>
    <mergeCell ref="D15:D17"/>
    <mergeCell ref="E15:E17"/>
    <mergeCell ref="F15:F17"/>
    <mergeCell ref="G15:G17"/>
    <mergeCell ref="H15:H17"/>
    <mergeCell ref="B32:B33"/>
    <mergeCell ref="C32:C33"/>
    <mergeCell ref="D32:D33"/>
    <mergeCell ref="E32:E33"/>
    <mergeCell ref="F32:F33"/>
    <mergeCell ref="G32:G33"/>
    <mergeCell ref="B1:I1"/>
    <mergeCell ref="B2:I2"/>
    <mergeCell ref="B3:I3"/>
    <mergeCell ref="B5:M5"/>
    <mergeCell ref="B6:L6"/>
    <mergeCell ref="B7:M7"/>
    <mergeCell ref="B9:B11"/>
    <mergeCell ref="H9:H11"/>
    <mergeCell ref="C30:C31"/>
    <mergeCell ref="B26:B27"/>
    <mergeCell ref="B28:B29"/>
    <mergeCell ref="B30:B31"/>
    <mergeCell ref="C18:C20"/>
    <mergeCell ref="C12:C14"/>
    <mergeCell ref="C26:C27"/>
    <mergeCell ref="C28:C29"/>
    <mergeCell ref="C24:C25"/>
    <mergeCell ref="C21:C23"/>
    <mergeCell ref="B21:B23"/>
    <mergeCell ref="B24:B25"/>
    <mergeCell ref="B12:B14"/>
    <mergeCell ref="D12:D14"/>
    <mergeCell ref="D21:D23"/>
    <mergeCell ref="D24:D25"/>
    <mergeCell ref="D18:D20"/>
    <mergeCell ref="B18:B20"/>
    <mergeCell ref="D26:D27"/>
    <mergeCell ref="E24:E25"/>
    <mergeCell ref="F24:F25"/>
    <mergeCell ref="D30:D31"/>
    <mergeCell ref="E30:E31"/>
    <mergeCell ref="E28:E29"/>
    <mergeCell ref="E26:E27"/>
    <mergeCell ref="D28:D29"/>
    <mergeCell ref="G21:G23"/>
    <mergeCell ref="E18:E20"/>
    <mergeCell ref="H21:H23"/>
    <mergeCell ref="H26:H27"/>
    <mergeCell ref="G24:G25"/>
    <mergeCell ref="C9:C11"/>
    <mergeCell ref="D9:D11"/>
    <mergeCell ref="E9:E11"/>
    <mergeCell ref="E12:E14"/>
    <mergeCell ref="E21:E23"/>
    <mergeCell ref="H24:H25"/>
    <mergeCell ref="F9:F11"/>
    <mergeCell ref="G9:G11"/>
    <mergeCell ref="G18:G20"/>
    <mergeCell ref="G12:G14"/>
    <mergeCell ref="H12:H14"/>
    <mergeCell ref="F12:F14"/>
    <mergeCell ref="F18:F20"/>
    <mergeCell ref="F21:F23"/>
    <mergeCell ref="H18:H20"/>
    <mergeCell ref="H30:H31"/>
    <mergeCell ref="F26:F27"/>
    <mergeCell ref="G26:G27"/>
    <mergeCell ref="F28:F29"/>
    <mergeCell ref="H28:H29"/>
    <mergeCell ref="F30:F31"/>
    <mergeCell ref="G28:G29"/>
    <mergeCell ref="G30:G31"/>
  </mergeCells>
  <printOptions horizontalCentered="1" verticalCentered="1"/>
  <pageMargins left="0.25" right="0.25" top="0.75" bottom="0.75" header="0.3" footer="0.3"/>
  <pageSetup fitToWidth="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3:N82"/>
  <sheetViews>
    <sheetView tabSelected="1" zoomScale="120" zoomScaleNormal="120" zoomScalePageLayoutView="0" workbookViewId="0" topLeftCell="A14">
      <selection activeCell="I20" sqref="I20"/>
    </sheetView>
  </sheetViews>
  <sheetFormatPr defaultColWidth="9.140625" defaultRowHeight="12.75"/>
  <cols>
    <col min="2" max="2" width="5.7109375" style="0" customWidth="1"/>
    <col min="3" max="3" width="25.140625" style="0" customWidth="1"/>
    <col min="4" max="4" width="8.421875" style="0" customWidth="1"/>
    <col min="5" max="5" width="14.8515625" style="0" customWidth="1"/>
    <col min="6" max="6" width="7.140625" style="0" customWidth="1"/>
    <col min="7" max="7" width="10.140625" style="0" customWidth="1"/>
    <col min="8" max="8" width="11.00390625" style="0" customWidth="1"/>
    <col min="9" max="9" width="19.421875" style="0" customWidth="1"/>
    <col min="10" max="10" width="20.28125" style="43" customWidth="1"/>
    <col min="11" max="11" width="17.28125" style="43" customWidth="1"/>
  </cols>
  <sheetData>
    <row r="3" spans="2:10" ht="12.75" customHeight="1">
      <c r="B3" s="305" t="s">
        <v>114</v>
      </c>
      <c r="C3" s="305"/>
      <c r="D3" s="305"/>
      <c r="E3" s="305"/>
      <c r="F3" s="7"/>
      <c r="G3" s="16"/>
      <c r="H3" s="16"/>
      <c r="I3" s="16"/>
      <c r="J3" s="78"/>
    </row>
    <row r="4" spans="2:10" ht="12.75">
      <c r="B4" s="305"/>
      <c r="C4" s="305"/>
      <c r="D4" s="305"/>
      <c r="E4" s="305"/>
      <c r="F4" s="7"/>
      <c r="G4" s="16"/>
      <c r="H4" s="16"/>
      <c r="I4" s="16"/>
      <c r="J4" s="78"/>
    </row>
    <row r="5" spans="2:10" ht="12.75">
      <c r="B5" s="305" t="s">
        <v>115</v>
      </c>
      <c r="C5" s="305"/>
      <c r="D5" s="7"/>
      <c r="E5" s="7"/>
      <c r="F5" s="7"/>
      <c r="G5" s="16"/>
      <c r="H5" s="16"/>
      <c r="I5" s="16"/>
      <c r="J5" s="78"/>
    </row>
    <row r="6" spans="2:10" ht="13.5" customHeight="1">
      <c r="B6" s="310" t="s">
        <v>43</v>
      </c>
      <c r="C6" s="310"/>
      <c r="D6" s="310"/>
      <c r="E6" s="310"/>
      <c r="F6" s="310"/>
      <c r="G6" s="310"/>
      <c r="H6" s="310"/>
      <c r="I6" s="16"/>
      <c r="J6" s="78"/>
    </row>
    <row r="7" spans="2:10" ht="13.5" customHeight="1">
      <c r="B7" s="310"/>
      <c r="C7" s="310"/>
      <c r="D7" s="310"/>
      <c r="E7" s="310"/>
      <c r="F7" s="310"/>
      <c r="G7" s="310"/>
      <c r="H7" s="310"/>
      <c r="I7" s="16"/>
      <c r="J7" s="78"/>
    </row>
    <row r="8" spans="2:10" ht="12.75">
      <c r="B8" s="315" t="s">
        <v>29</v>
      </c>
      <c r="C8" s="315"/>
      <c r="D8" s="315"/>
      <c r="E8" s="315"/>
      <c r="F8" s="315"/>
      <c r="G8" s="315"/>
      <c r="H8" s="315"/>
      <c r="I8" s="315"/>
      <c r="J8" s="79"/>
    </row>
    <row r="9" spans="2:10" ht="12.75">
      <c r="B9" s="279" t="s">
        <v>62</v>
      </c>
      <c r="C9" s="279"/>
      <c r="D9" s="279"/>
      <c r="E9" s="279"/>
      <c r="F9" s="279"/>
      <c r="G9" s="279"/>
      <c r="H9" s="279"/>
      <c r="I9" s="279"/>
      <c r="J9" s="80"/>
    </row>
    <row r="10" spans="2:10" ht="13.5">
      <c r="B10" s="314" t="s">
        <v>31</v>
      </c>
      <c r="C10" s="314"/>
      <c r="D10" s="314"/>
      <c r="E10" s="314"/>
      <c r="F10" s="314"/>
      <c r="G10" s="314"/>
      <c r="H10" s="314"/>
      <c r="I10" s="314"/>
      <c r="J10" s="81"/>
    </row>
    <row r="11" spans="1:10" ht="15.75">
      <c r="A11" s="11"/>
      <c r="B11" s="313" t="s">
        <v>77</v>
      </c>
      <c r="C11" s="313"/>
      <c r="D11" s="313"/>
      <c r="E11" s="313"/>
      <c r="F11" s="313"/>
      <c r="G11" s="313"/>
      <c r="H11" s="313"/>
      <c r="I11" s="313"/>
      <c r="J11" s="82"/>
    </row>
    <row r="12" spans="2:11" ht="63" customHeight="1">
      <c r="B12" s="29" t="s">
        <v>0</v>
      </c>
      <c r="C12" s="29" t="s">
        <v>112</v>
      </c>
      <c r="D12" s="29" t="s">
        <v>6</v>
      </c>
      <c r="E12" s="29" t="s">
        <v>1</v>
      </c>
      <c r="F12" s="29" t="s">
        <v>10</v>
      </c>
      <c r="G12" s="29" t="s">
        <v>129</v>
      </c>
      <c r="H12" s="29" t="s">
        <v>130</v>
      </c>
      <c r="I12" s="29" t="s">
        <v>25</v>
      </c>
      <c r="J12" s="45" t="s">
        <v>28</v>
      </c>
      <c r="K12" s="64"/>
    </row>
    <row r="13" spans="2:11" s="21" customFormat="1" ht="25.5" customHeight="1">
      <c r="B13" s="47">
        <v>1</v>
      </c>
      <c r="C13" s="49">
        <v>1066</v>
      </c>
      <c r="D13" s="48" t="s">
        <v>13</v>
      </c>
      <c r="E13" s="48" t="s">
        <v>37</v>
      </c>
      <c r="F13" s="49" t="s">
        <v>33</v>
      </c>
      <c r="G13" s="49" t="s">
        <v>24</v>
      </c>
      <c r="H13" s="239" t="s">
        <v>46</v>
      </c>
      <c r="I13" s="51"/>
      <c r="J13" s="68"/>
      <c r="K13" s="62"/>
    </row>
    <row r="14" spans="2:11" s="21" customFormat="1" ht="22.5" customHeight="1">
      <c r="B14" s="47">
        <v>2</v>
      </c>
      <c r="C14" s="49">
        <v>1019</v>
      </c>
      <c r="D14" s="48" t="s">
        <v>13</v>
      </c>
      <c r="E14" s="48" t="s">
        <v>37</v>
      </c>
      <c r="F14" s="49" t="s">
        <v>33</v>
      </c>
      <c r="G14" s="49" t="s">
        <v>24</v>
      </c>
      <c r="H14" s="50">
        <v>9.64</v>
      </c>
      <c r="I14" s="49"/>
      <c r="J14" s="68"/>
      <c r="K14" s="62"/>
    </row>
    <row r="15" spans="2:11" s="21" customFormat="1" ht="24.75" customHeight="1">
      <c r="B15" s="47">
        <v>3</v>
      </c>
      <c r="C15" s="49">
        <v>1050</v>
      </c>
      <c r="D15" s="48" t="s">
        <v>13</v>
      </c>
      <c r="E15" s="48" t="s">
        <v>37</v>
      </c>
      <c r="F15" s="49" t="s">
        <v>33</v>
      </c>
      <c r="G15" s="49" t="s">
        <v>24</v>
      </c>
      <c r="H15" s="154">
        <v>9.63</v>
      </c>
      <c r="I15" s="49"/>
      <c r="J15" s="68"/>
      <c r="K15" s="62"/>
    </row>
    <row r="16" spans="2:11" s="21" customFormat="1" ht="24.75" customHeight="1">
      <c r="B16" s="47">
        <v>4</v>
      </c>
      <c r="C16" s="49">
        <v>1059</v>
      </c>
      <c r="D16" s="48" t="s">
        <v>13</v>
      </c>
      <c r="E16" s="48" t="s">
        <v>37</v>
      </c>
      <c r="F16" s="49" t="s">
        <v>33</v>
      </c>
      <c r="G16" s="49" t="s">
        <v>34</v>
      </c>
      <c r="H16" s="73">
        <v>9.63</v>
      </c>
      <c r="I16" s="160"/>
      <c r="J16" s="68"/>
      <c r="K16" s="62"/>
    </row>
    <row r="17" spans="2:11" s="21" customFormat="1" ht="24.75" customHeight="1">
      <c r="B17" s="47">
        <v>5</v>
      </c>
      <c r="C17" s="49">
        <v>109</v>
      </c>
      <c r="D17" s="54" t="s">
        <v>13</v>
      </c>
      <c r="E17" s="48" t="s">
        <v>36</v>
      </c>
      <c r="F17" s="53" t="s">
        <v>33</v>
      </c>
      <c r="G17" s="49" t="s">
        <v>24</v>
      </c>
      <c r="H17" s="74">
        <v>9.76</v>
      </c>
      <c r="I17" s="51"/>
      <c r="J17" s="68"/>
      <c r="K17" s="62"/>
    </row>
    <row r="18" spans="2:11" s="21" customFormat="1" ht="24.75" customHeight="1">
      <c r="B18" s="47">
        <v>6</v>
      </c>
      <c r="C18" s="247">
        <v>110</v>
      </c>
      <c r="D18" s="48" t="s">
        <v>13</v>
      </c>
      <c r="E18" s="48" t="s">
        <v>36</v>
      </c>
      <c r="F18" s="51" t="s">
        <v>33</v>
      </c>
      <c r="G18" s="51" t="s">
        <v>24</v>
      </c>
      <c r="H18" s="75">
        <v>9.62</v>
      </c>
      <c r="I18" s="76"/>
      <c r="J18" s="68"/>
      <c r="K18" s="62"/>
    </row>
    <row r="19" spans="2:11" s="21" customFormat="1" ht="24.75" customHeight="1">
      <c r="B19" s="47">
        <v>7</v>
      </c>
      <c r="C19" s="248">
        <v>85</v>
      </c>
      <c r="D19" s="48" t="s">
        <v>13</v>
      </c>
      <c r="E19" s="48" t="s">
        <v>36</v>
      </c>
      <c r="F19" s="51" t="s">
        <v>33</v>
      </c>
      <c r="G19" s="51" t="s">
        <v>24</v>
      </c>
      <c r="H19" s="75">
        <v>9.56</v>
      </c>
      <c r="I19" s="76"/>
      <c r="J19" s="68"/>
      <c r="K19" s="62"/>
    </row>
    <row r="20" spans="2:11" s="21" customFormat="1" ht="24.75" customHeight="1">
      <c r="B20" s="47">
        <v>8</v>
      </c>
      <c r="C20" s="248">
        <v>76</v>
      </c>
      <c r="D20" s="48" t="s">
        <v>13</v>
      </c>
      <c r="E20" s="48" t="s">
        <v>36</v>
      </c>
      <c r="F20" s="51" t="s">
        <v>33</v>
      </c>
      <c r="G20" s="51" t="s">
        <v>24</v>
      </c>
      <c r="H20" s="277">
        <v>9.46</v>
      </c>
      <c r="I20" s="76"/>
      <c r="J20" s="68"/>
      <c r="K20" s="62"/>
    </row>
    <row r="21" spans="2:11" s="21" customFormat="1" ht="24.75" customHeight="1">
      <c r="B21" s="47">
        <v>9</v>
      </c>
      <c r="C21" s="248">
        <v>7</v>
      </c>
      <c r="D21" s="48" t="s">
        <v>13</v>
      </c>
      <c r="E21" s="48" t="s">
        <v>98</v>
      </c>
      <c r="F21" s="51" t="s">
        <v>33</v>
      </c>
      <c r="G21" s="51" t="s">
        <v>24</v>
      </c>
      <c r="H21" s="75">
        <v>10</v>
      </c>
      <c r="I21" s="76"/>
      <c r="J21" s="68"/>
      <c r="K21" s="62"/>
    </row>
    <row r="22" spans="2:11" s="21" customFormat="1" ht="24.75" customHeight="1">
      <c r="B22" s="47">
        <v>10</v>
      </c>
      <c r="C22" s="248">
        <v>389</v>
      </c>
      <c r="D22" s="48" t="s">
        <v>13</v>
      </c>
      <c r="E22" s="55" t="s">
        <v>53</v>
      </c>
      <c r="F22" s="53" t="s">
        <v>33</v>
      </c>
      <c r="G22" s="51" t="s">
        <v>24</v>
      </c>
      <c r="H22" s="75">
        <v>9.28</v>
      </c>
      <c r="I22" s="76"/>
      <c r="J22" s="68"/>
      <c r="K22" s="62"/>
    </row>
    <row r="23" spans="2:11" s="21" customFormat="1" ht="24.75" customHeight="1">
      <c r="B23" s="47">
        <v>11</v>
      </c>
      <c r="C23" s="248">
        <v>388</v>
      </c>
      <c r="D23" s="48" t="s">
        <v>13</v>
      </c>
      <c r="E23" s="55" t="s">
        <v>53</v>
      </c>
      <c r="F23" s="51" t="s">
        <v>33</v>
      </c>
      <c r="G23" s="51" t="s">
        <v>34</v>
      </c>
      <c r="H23" s="75">
        <v>9.06</v>
      </c>
      <c r="I23" s="244"/>
      <c r="J23" s="68"/>
      <c r="K23" s="62"/>
    </row>
    <row r="24" spans="2:11" s="21" customFormat="1" ht="24.75" customHeight="1">
      <c r="B24" s="47">
        <v>12</v>
      </c>
      <c r="C24" s="248">
        <v>733</v>
      </c>
      <c r="D24" s="48" t="s">
        <v>13</v>
      </c>
      <c r="E24" s="55" t="s">
        <v>14</v>
      </c>
      <c r="F24" s="51" t="s">
        <v>33</v>
      </c>
      <c r="G24" s="51" t="s">
        <v>24</v>
      </c>
      <c r="H24" s="75">
        <v>9.85</v>
      </c>
      <c r="I24" s="244"/>
      <c r="J24" s="68"/>
      <c r="K24" s="62"/>
    </row>
    <row r="25" spans="2:11" s="21" customFormat="1" ht="24.75" customHeight="1">
      <c r="B25" s="47">
        <v>13</v>
      </c>
      <c r="C25" s="248">
        <v>725</v>
      </c>
      <c r="D25" s="48" t="s">
        <v>13</v>
      </c>
      <c r="E25" s="55" t="s">
        <v>14</v>
      </c>
      <c r="F25" s="51" t="s">
        <v>33</v>
      </c>
      <c r="G25" s="51" t="s">
        <v>24</v>
      </c>
      <c r="H25" s="75">
        <v>9.78</v>
      </c>
      <c r="I25" s="76"/>
      <c r="J25" s="68"/>
      <c r="K25" s="62"/>
    </row>
    <row r="26" spans="2:11" s="21" customFormat="1" ht="24.75" customHeight="1">
      <c r="B26" s="47">
        <v>14</v>
      </c>
      <c r="C26" s="51">
        <v>382</v>
      </c>
      <c r="D26" s="48" t="s">
        <v>15</v>
      </c>
      <c r="E26" s="52" t="s">
        <v>39</v>
      </c>
      <c r="F26" s="51" t="s">
        <v>33</v>
      </c>
      <c r="G26" s="51" t="s">
        <v>24</v>
      </c>
      <c r="H26" s="75">
        <v>10</v>
      </c>
      <c r="I26" s="48" t="s">
        <v>104</v>
      </c>
      <c r="J26" s="68"/>
      <c r="K26" s="62"/>
    </row>
    <row r="27" spans="2:11" s="21" customFormat="1" ht="24.75" customHeight="1">
      <c r="B27" s="47">
        <v>15</v>
      </c>
      <c r="C27" s="51">
        <v>434</v>
      </c>
      <c r="D27" s="48" t="s">
        <v>15</v>
      </c>
      <c r="E27" s="48" t="s">
        <v>16</v>
      </c>
      <c r="F27" s="51" t="s">
        <v>33</v>
      </c>
      <c r="G27" s="51" t="s">
        <v>34</v>
      </c>
      <c r="H27" s="75">
        <v>10</v>
      </c>
      <c r="I27" s="48"/>
      <c r="J27" s="68"/>
      <c r="K27" s="62"/>
    </row>
    <row r="28" spans="2:11" s="21" customFormat="1" ht="26.25" customHeight="1">
      <c r="B28" s="47">
        <v>16</v>
      </c>
      <c r="C28" s="51">
        <v>22</v>
      </c>
      <c r="D28" s="48" t="s">
        <v>15</v>
      </c>
      <c r="E28" s="48" t="s">
        <v>45</v>
      </c>
      <c r="F28" s="51" t="s">
        <v>33</v>
      </c>
      <c r="G28" s="51" t="s">
        <v>24</v>
      </c>
      <c r="H28" s="75">
        <v>10</v>
      </c>
      <c r="I28" s="48" t="s">
        <v>105</v>
      </c>
      <c r="J28" s="159"/>
      <c r="K28" s="62"/>
    </row>
    <row r="29" spans="2:11" s="21" customFormat="1" ht="24.75" customHeight="1">
      <c r="B29" s="47">
        <v>17</v>
      </c>
      <c r="C29" s="51">
        <v>262</v>
      </c>
      <c r="D29" s="48" t="s">
        <v>15</v>
      </c>
      <c r="E29" s="52" t="s">
        <v>17</v>
      </c>
      <c r="F29" s="51" t="s">
        <v>33</v>
      </c>
      <c r="G29" s="51" t="s">
        <v>24</v>
      </c>
      <c r="H29" s="73">
        <v>10</v>
      </c>
      <c r="I29" s="48" t="s">
        <v>106</v>
      </c>
      <c r="J29" s="68"/>
      <c r="K29" s="62"/>
    </row>
    <row r="30" spans="2:11" s="21" customFormat="1" ht="36" customHeight="1">
      <c r="B30" s="47">
        <v>18</v>
      </c>
      <c r="C30" s="51">
        <v>1</v>
      </c>
      <c r="D30" s="48" t="s">
        <v>15</v>
      </c>
      <c r="E30" s="238" t="s">
        <v>99</v>
      </c>
      <c r="F30" s="51" t="s">
        <v>33</v>
      </c>
      <c r="G30" s="51" t="s">
        <v>24</v>
      </c>
      <c r="H30" s="153">
        <v>9.83</v>
      </c>
      <c r="I30" s="48"/>
      <c r="J30" s="68"/>
      <c r="K30" s="62"/>
    </row>
    <row r="31" spans="2:11" s="21" customFormat="1" ht="24.75" customHeight="1">
      <c r="B31" s="47">
        <v>19</v>
      </c>
      <c r="C31" s="51">
        <v>979</v>
      </c>
      <c r="D31" s="52" t="s">
        <v>13</v>
      </c>
      <c r="E31" s="48" t="s">
        <v>37</v>
      </c>
      <c r="F31" s="51" t="s">
        <v>32</v>
      </c>
      <c r="G31" s="51" t="s">
        <v>24</v>
      </c>
      <c r="H31" s="51">
        <v>9.81</v>
      </c>
      <c r="I31" s="49"/>
      <c r="J31" s="68"/>
      <c r="K31" s="62"/>
    </row>
    <row r="32" spans="2:11" s="21" customFormat="1" ht="27" customHeight="1">
      <c r="B32" s="47">
        <v>20</v>
      </c>
      <c r="C32" s="51">
        <v>958</v>
      </c>
      <c r="D32" s="52" t="s">
        <v>13</v>
      </c>
      <c r="E32" s="48" t="s">
        <v>37</v>
      </c>
      <c r="F32" s="51" t="s">
        <v>32</v>
      </c>
      <c r="G32" s="51" t="s">
        <v>24</v>
      </c>
      <c r="H32" s="239" t="s">
        <v>47</v>
      </c>
      <c r="I32" s="51"/>
      <c r="J32" s="68"/>
      <c r="K32" s="62"/>
    </row>
    <row r="33" spans="2:11" s="21" customFormat="1" ht="24.75" customHeight="1">
      <c r="B33" s="47">
        <v>21</v>
      </c>
      <c r="C33" s="51">
        <v>941</v>
      </c>
      <c r="D33" s="52" t="s">
        <v>13</v>
      </c>
      <c r="E33" s="48" t="s">
        <v>37</v>
      </c>
      <c r="F33" s="51" t="s">
        <v>32</v>
      </c>
      <c r="G33" s="51" t="s">
        <v>24</v>
      </c>
      <c r="H33" s="239" t="s">
        <v>100</v>
      </c>
      <c r="I33" s="51"/>
      <c r="J33" s="68"/>
      <c r="K33" s="62"/>
    </row>
    <row r="34" spans="2:11" s="21" customFormat="1" ht="24.75" customHeight="1">
      <c r="B34" s="47">
        <v>22</v>
      </c>
      <c r="C34" s="51">
        <v>973</v>
      </c>
      <c r="D34" s="52" t="s">
        <v>13</v>
      </c>
      <c r="E34" s="48" t="s">
        <v>37</v>
      </c>
      <c r="F34" s="51" t="s">
        <v>32</v>
      </c>
      <c r="G34" s="51" t="s">
        <v>24</v>
      </c>
      <c r="H34" s="51">
        <v>9.55</v>
      </c>
      <c r="I34" s="51"/>
      <c r="J34" s="68"/>
      <c r="K34" s="62"/>
    </row>
    <row r="35" spans="2:11" s="21" customFormat="1" ht="24.75" customHeight="1">
      <c r="B35" s="47">
        <v>23</v>
      </c>
      <c r="C35" s="51">
        <v>46</v>
      </c>
      <c r="D35" s="52" t="s">
        <v>13</v>
      </c>
      <c r="E35" s="48" t="s">
        <v>36</v>
      </c>
      <c r="F35" s="51" t="s">
        <v>32</v>
      </c>
      <c r="G35" s="51" t="s">
        <v>24</v>
      </c>
      <c r="H35" s="51">
        <v>9.78</v>
      </c>
      <c r="I35" s="72"/>
      <c r="J35" s="68"/>
      <c r="K35" s="62"/>
    </row>
    <row r="36" spans="2:11" s="21" customFormat="1" ht="24.75" customHeight="1">
      <c r="B36" s="47">
        <v>24</v>
      </c>
      <c r="C36" s="51">
        <v>17</v>
      </c>
      <c r="D36" s="52" t="s">
        <v>13</v>
      </c>
      <c r="E36" s="48" t="s">
        <v>36</v>
      </c>
      <c r="F36" s="51" t="s">
        <v>32</v>
      </c>
      <c r="G36" s="51" t="s">
        <v>24</v>
      </c>
      <c r="H36" s="51">
        <v>9.56</v>
      </c>
      <c r="I36" s="51"/>
      <c r="J36" s="135"/>
      <c r="K36" s="62"/>
    </row>
    <row r="37" spans="2:11" s="21" customFormat="1" ht="24.75" customHeight="1">
      <c r="B37" s="47">
        <v>25</v>
      </c>
      <c r="C37" s="51">
        <v>10</v>
      </c>
      <c r="D37" s="52" t="s">
        <v>13</v>
      </c>
      <c r="E37" s="48" t="s">
        <v>36</v>
      </c>
      <c r="F37" s="53" t="s">
        <v>32</v>
      </c>
      <c r="G37" s="51" t="s">
        <v>24</v>
      </c>
      <c r="H37" s="51">
        <v>9.55</v>
      </c>
      <c r="I37" s="136"/>
      <c r="J37" s="68"/>
      <c r="K37" s="62"/>
    </row>
    <row r="38" spans="2:11" s="21" customFormat="1" ht="24.75" customHeight="1">
      <c r="B38" s="47">
        <v>26</v>
      </c>
      <c r="C38" s="51">
        <v>19</v>
      </c>
      <c r="D38" s="52" t="s">
        <v>13</v>
      </c>
      <c r="E38" s="48" t="s">
        <v>36</v>
      </c>
      <c r="F38" s="53" t="s">
        <v>32</v>
      </c>
      <c r="G38" s="51" t="s">
        <v>24</v>
      </c>
      <c r="H38" s="51">
        <v>9.46</v>
      </c>
      <c r="I38" s="76"/>
      <c r="J38" s="68"/>
      <c r="K38" s="62"/>
    </row>
    <row r="39" spans="2:11" s="21" customFormat="1" ht="24.75" customHeight="1">
      <c r="B39" s="47">
        <v>27</v>
      </c>
      <c r="C39" s="51">
        <v>58</v>
      </c>
      <c r="D39" s="52" t="s">
        <v>13</v>
      </c>
      <c r="E39" s="48" t="s">
        <v>36</v>
      </c>
      <c r="F39" s="53" t="s">
        <v>32</v>
      </c>
      <c r="G39" s="51" t="s">
        <v>24</v>
      </c>
      <c r="H39" s="51">
        <v>9.46</v>
      </c>
      <c r="I39" s="76"/>
      <c r="J39" s="68"/>
      <c r="K39" s="62"/>
    </row>
    <row r="40" spans="2:11" s="21" customFormat="1" ht="24.75" customHeight="1">
      <c r="B40" s="47">
        <v>28</v>
      </c>
      <c r="C40" s="51">
        <v>373</v>
      </c>
      <c r="D40" s="52" t="s">
        <v>13</v>
      </c>
      <c r="E40" s="55" t="s">
        <v>53</v>
      </c>
      <c r="F40" s="53" t="s">
        <v>32</v>
      </c>
      <c r="G40" s="51" t="s">
        <v>24</v>
      </c>
      <c r="H40" s="51">
        <v>9.56</v>
      </c>
      <c r="I40" s="76"/>
      <c r="J40" s="68"/>
      <c r="K40" s="62"/>
    </row>
    <row r="41" spans="2:11" s="21" customFormat="1" ht="24.75" customHeight="1">
      <c r="B41" s="47">
        <v>29</v>
      </c>
      <c r="C41" s="51">
        <v>383</v>
      </c>
      <c r="D41" s="52" t="s">
        <v>13</v>
      </c>
      <c r="E41" s="55" t="s">
        <v>53</v>
      </c>
      <c r="F41" s="53" t="s">
        <v>32</v>
      </c>
      <c r="G41" s="51" t="s">
        <v>24</v>
      </c>
      <c r="H41" s="51">
        <v>9.53</v>
      </c>
      <c r="I41" s="76"/>
      <c r="J41" s="68"/>
      <c r="K41" s="62"/>
    </row>
    <row r="42" spans="2:11" s="21" customFormat="1" ht="24.75" customHeight="1">
      <c r="B42" s="47">
        <v>30</v>
      </c>
      <c r="C42" s="248">
        <v>698</v>
      </c>
      <c r="D42" s="52" t="s">
        <v>13</v>
      </c>
      <c r="E42" s="55" t="s">
        <v>14</v>
      </c>
      <c r="F42" s="51" t="s">
        <v>32</v>
      </c>
      <c r="G42" s="51" t="s">
        <v>24</v>
      </c>
      <c r="H42" s="51">
        <v>9.86</v>
      </c>
      <c r="I42" s="76"/>
      <c r="J42" s="68"/>
      <c r="K42" s="62"/>
    </row>
    <row r="43" spans="2:11" s="21" customFormat="1" ht="24.75" customHeight="1">
      <c r="B43" s="47">
        <v>31</v>
      </c>
      <c r="C43" s="248">
        <v>700</v>
      </c>
      <c r="D43" s="52" t="s">
        <v>13</v>
      </c>
      <c r="E43" s="55" t="s">
        <v>14</v>
      </c>
      <c r="F43" s="51" t="s">
        <v>32</v>
      </c>
      <c r="G43" s="51" t="s">
        <v>24</v>
      </c>
      <c r="H43" s="51">
        <v>9.86</v>
      </c>
      <c r="I43" s="76"/>
      <c r="J43" s="68"/>
      <c r="K43" s="62"/>
    </row>
    <row r="44" spans="2:11" s="21" customFormat="1" ht="24.75" customHeight="1">
      <c r="B44" s="47">
        <v>32</v>
      </c>
      <c r="C44" s="108">
        <v>360</v>
      </c>
      <c r="D44" s="48" t="s">
        <v>15</v>
      </c>
      <c r="E44" s="52" t="s">
        <v>39</v>
      </c>
      <c r="F44" s="49" t="s">
        <v>32</v>
      </c>
      <c r="G44" s="51" t="s">
        <v>24</v>
      </c>
      <c r="H44" s="51">
        <v>9.93</v>
      </c>
      <c r="I44" s="76"/>
      <c r="J44" s="68"/>
      <c r="K44" s="62"/>
    </row>
    <row r="45" spans="2:11" s="21" customFormat="1" ht="24.75" customHeight="1">
      <c r="B45" s="47">
        <v>33</v>
      </c>
      <c r="C45" s="249">
        <v>407</v>
      </c>
      <c r="D45" s="48" t="s">
        <v>15</v>
      </c>
      <c r="E45" s="48" t="s">
        <v>16</v>
      </c>
      <c r="F45" s="49" t="s">
        <v>32</v>
      </c>
      <c r="G45" s="51" t="s">
        <v>24</v>
      </c>
      <c r="H45" s="51">
        <v>10</v>
      </c>
      <c r="I45" s="76" t="s">
        <v>50</v>
      </c>
      <c r="J45" s="68"/>
      <c r="K45" s="62"/>
    </row>
    <row r="46" spans="2:11" s="21" customFormat="1" ht="24.75" customHeight="1">
      <c r="B46" s="47">
        <v>34</v>
      </c>
      <c r="C46" s="249">
        <v>241</v>
      </c>
      <c r="D46" s="48" t="s">
        <v>15</v>
      </c>
      <c r="E46" s="52" t="s">
        <v>17</v>
      </c>
      <c r="F46" s="49" t="s">
        <v>32</v>
      </c>
      <c r="G46" s="51" t="s">
        <v>24</v>
      </c>
      <c r="H46" s="51">
        <v>9.85</v>
      </c>
      <c r="I46" s="76"/>
      <c r="J46" s="68"/>
      <c r="K46" s="62"/>
    </row>
    <row r="47" spans="2:11" s="21" customFormat="1" ht="24.75" customHeight="1">
      <c r="B47" s="47">
        <v>35</v>
      </c>
      <c r="C47" s="250">
        <v>12</v>
      </c>
      <c r="D47" s="48" t="s">
        <v>15</v>
      </c>
      <c r="E47" s="48" t="s">
        <v>45</v>
      </c>
      <c r="F47" s="49" t="s">
        <v>32</v>
      </c>
      <c r="G47" s="51" t="s">
        <v>24</v>
      </c>
      <c r="H47" s="49">
        <v>10</v>
      </c>
      <c r="I47" s="76" t="s">
        <v>136</v>
      </c>
      <c r="J47" s="246"/>
      <c r="K47" s="62"/>
    </row>
    <row r="48" spans="2:11" s="21" customFormat="1" ht="24.75" customHeight="1">
      <c r="B48" s="47">
        <v>36</v>
      </c>
      <c r="C48" s="250">
        <v>905</v>
      </c>
      <c r="D48" s="48" t="s">
        <v>13</v>
      </c>
      <c r="E48" s="48" t="s">
        <v>37</v>
      </c>
      <c r="F48" s="49" t="s">
        <v>26</v>
      </c>
      <c r="G48" s="51" t="s">
        <v>24</v>
      </c>
      <c r="H48" s="49">
        <v>9.86</v>
      </c>
      <c r="I48" s="76"/>
      <c r="J48" s="68"/>
      <c r="K48" s="62"/>
    </row>
    <row r="49" spans="2:11" s="21" customFormat="1" ht="24.75" customHeight="1">
      <c r="B49" s="47">
        <v>37</v>
      </c>
      <c r="C49" s="250">
        <v>887</v>
      </c>
      <c r="D49" s="48" t="s">
        <v>13</v>
      </c>
      <c r="E49" s="48" t="s">
        <v>37</v>
      </c>
      <c r="F49" s="49" t="s">
        <v>26</v>
      </c>
      <c r="G49" s="51" t="s">
        <v>24</v>
      </c>
      <c r="H49" s="49">
        <v>9.55</v>
      </c>
      <c r="I49" s="76"/>
      <c r="J49" s="68"/>
      <c r="K49" s="62"/>
    </row>
    <row r="50" spans="2:11" s="21" customFormat="1" ht="24.75" customHeight="1">
      <c r="B50" s="47">
        <v>38</v>
      </c>
      <c r="C50" s="250">
        <v>878</v>
      </c>
      <c r="D50" s="48" t="s">
        <v>13</v>
      </c>
      <c r="E50" s="48" t="s">
        <v>37</v>
      </c>
      <c r="F50" s="49" t="s">
        <v>26</v>
      </c>
      <c r="G50" s="51" t="s">
        <v>24</v>
      </c>
      <c r="H50" s="240" t="s">
        <v>103</v>
      </c>
      <c r="I50" s="49"/>
      <c r="J50" s="68"/>
      <c r="K50" s="63"/>
    </row>
    <row r="51" spans="2:11" s="21" customFormat="1" ht="24.75" customHeight="1">
      <c r="B51" s="47">
        <v>39</v>
      </c>
      <c r="C51" s="250">
        <v>931</v>
      </c>
      <c r="D51" s="48" t="s">
        <v>13</v>
      </c>
      <c r="E51" s="48" t="s">
        <v>37</v>
      </c>
      <c r="F51" s="49" t="s">
        <v>26</v>
      </c>
      <c r="G51" s="51" t="s">
        <v>34</v>
      </c>
      <c r="H51" s="49">
        <v>9.48</v>
      </c>
      <c r="I51" s="49"/>
      <c r="J51" s="68"/>
      <c r="K51" s="62"/>
    </row>
    <row r="52" spans="2:11" s="21" customFormat="1" ht="24.75" customHeight="1">
      <c r="B52" s="47">
        <v>40</v>
      </c>
      <c r="C52" s="250">
        <v>885</v>
      </c>
      <c r="D52" s="48" t="s">
        <v>13</v>
      </c>
      <c r="E52" s="48" t="s">
        <v>37</v>
      </c>
      <c r="F52" s="49" t="s">
        <v>26</v>
      </c>
      <c r="G52" s="51" t="s">
        <v>24</v>
      </c>
      <c r="H52" s="49">
        <v>9.43</v>
      </c>
      <c r="I52" s="49"/>
      <c r="J52" s="68"/>
      <c r="K52" s="62"/>
    </row>
    <row r="53" spans="2:11" s="21" customFormat="1" ht="24.75" customHeight="1">
      <c r="B53" s="47">
        <v>41</v>
      </c>
      <c r="C53" s="250">
        <v>541</v>
      </c>
      <c r="D53" s="48" t="s">
        <v>13</v>
      </c>
      <c r="E53" s="48" t="s">
        <v>52</v>
      </c>
      <c r="F53" s="49" t="s">
        <v>26</v>
      </c>
      <c r="G53" s="51" t="s">
        <v>24</v>
      </c>
      <c r="H53" s="49">
        <v>9.68</v>
      </c>
      <c r="I53" s="76"/>
      <c r="J53" s="68"/>
      <c r="K53" s="62"/>
    </row>
    <row r="54" spans="2:11" s="21" customFormat="1" ht="24.75" customHeight="1">
      <c r="B54" s="47">
        <v>42</v>
      </c>
      <c r="C54" s="250">
        <v>534</v>
      </c>
      <c r="D54" s="48" t="s">
        <v>13</v>
      </c>
      <c r="E54" s="48" t="s">
        <v>52</v>
      </c>
      <c r="F54" s="49" t="s">
        <v>26</v>
      </c>
      <c r="G54" s="51" t="s">
        <v>24</v>
      </c>
      <c r="H54" s="49">
        <v>9.58</v>
      </c>
      <c r="I54" s="76"/>
      <c r="J54" s="68"/>
      <c r="K54" s="62"/>
    </row>
    <row r="55" spans="2:11" s="21" customFormat="1" ht="24.75" customHeight="1">
      <c r="B55" s="47">
        <v>43</v>
      </c>
      <c r="C55" s="250">
        <v>405</v>
      </c>
      <c r="D55" s="48" t="s">
        <v>13</v>
      </c>
      <c r="E55" s="48" t="s">
        <v>38</v>
      </c>
      <c r="F55" s="49" t="s">
        <v>26</v>
      </c>
      <c r="G55" s="51" t="s">
        <v>24</v>
      </c>
      <c r="H55" s="49">
        <v>9.46</v>
      </c>
      <c r="I55" s="76"/>
      <c r="J55" s="68"/>
      <c r="K55" s="62"/>
    </row>
    <row r="56" spans="2:11" s="21" customFormat="1" ht="24.75" customHeight="1">
      <c r="B56" s="47">
        <v>44</v>
      </c>
      <c r="C56" s="250">
        <v>416</v>
      </c>
      <c r="D56" s="48" t="s">
        <v>13</v>
      </c>
      <c r="E56" s="48" t="s">
        <v>38</v>
      </c>
      <c r="F56" s="49" t="s">
        <v>26</v>
      </c>
      <c r="G56" s="51" t="s">
        <v>24</v>
      </c>
      <c r="H56" s="49">
        <v>9.36</v>
      </c>
      <c r="I56" s="76"/>
      <c r="J56" s="68"/>
      <c r="K56" s="62"/>
    </row>
    <row r="57" spans="2:11" s="21" customFormat="1" ht="24.75" customHeight="1">
      <c r="B57" s="47">
        <v>45</v>
      </c>
      <c r="C57" s="250">
        <v>362</v>
      </c>
      <c r="D57" s="48" t="s">
        <v>13</v>
      </c>
      <c r="E57" s="55" t="s">
        <v>53</v>
      </c>
      <c r="F57" s="49" t="s">
        <v>26</v>
      </c>
      <c r="G57" s="51" t="s">
        <v>24</v>
      </c>
      <c r="H57" s="49">
        <v>8.73</v>
      </c>
      <c r="I57" s="49"/>
      <c r="J57" s="68"/>
      <c r="K57" s="62"/>
    </row>
    <row r="58" spans="2:11" s="21" customFormat="1" ht="24.75" customHeight="1">
      <c r="B58" s="47">
        <v>46</v>
      </c>
      <c r="C58" s="108">
        <v>684</v>
      </c>
      <c r="D58" s="54" t="s">
        <v>13</v>
      </c>
      <c r="E58" s="54" t="s">
        <v>14</v>
      </c>
      <c r="F58" s="158" t="s">
        <v>26</v>
      </c>
      <c r="G58" s="51" t="s">
        <v>24</v>
      </c>
      <c r="H58" s="49">
        <v>9.83</v>
      </c>
      <c r="I58" s="76"/>
      <c r="J58" s="68"/>
      <c r="K58" s="62"/>
    </row>
    <row r="59" spans="2:11" s="21" customFormat="1" ht="24.75" customHeight="1">
      <c r="B59" s="47">
        <v>47</v>
      </c>
      <c r="C59" s="248">
        <v>667</v>
      </c>
      <c r="D59" s="48" t="s">
        <v>13</v>
      </c>
      <c r="E59" s="48" t="s">
        <v>14</v>
      </c>
      <c r="F59" s="49" t="s">
        <v>26</v>
      </c>
      <c r="G59" s="51" t="s">
        <v>24</v>
      </c>
      <c r="H59" s="49">
        <v>9.55</v>
      </c>
      <c r="I59" s="76"/>
      <c r="J59" s="68"/>
      <c r="K59" s="62"/>
    </row>
    <row r="60" s="21" customFormat="1" ht="12" customHeight="1"/>
    <row r="61" spans="2:14" s="21" customFormat="1" ht="15.75" customHeight="1">
      <c r="B61" s="311" t="s">
        <v>101</v>
      </c>
      <c r="C61" s="312"/>
      <c r="D61" s="312"/>
      <c r="E61" s="312"/>
      <c r="F61" s="312"/>
      <c r="G61" s="312"/>
      <c r="H61" s="312"/>
      <c r="I61" s="312"/>
      <c r="J61" s="312"/>
      <c r="K61" s="312"/>
      <c r="L61" s="312"/>
      <c r="M61" s="312"/>
      <c r="N61" s="312"/>
    </row>
    <row r="62" spans="2:11" s="21" customFormat="1" ht="12.75" customHeight="1">
      <c r="B62" s="69"/>
      <c r="C62" s="193" t="s">
        <v>20</v>
      </c>
      <c r="D62" s="9"/>
      <c r="E62" s="5" t="s">
        <v>7</v>
      </c>
      <c r="F62" s="1"/>
      <c r="G62" s="147"/>
      <c r="H62" s="2"/>
      <c r="I62" s="2"/>
      <c r="J62" s="83"/>
      <c r="K62" s="62"/>
    </row>
    <row r="63" spans="2:11" s="21" customFormat="1" ht="11.25" customHeight="1">
      <c r="B63" s="56"/>
      <c r="C63" s="9" t="s">
        <v>70</v>
      </c>
      <c r="D63" s="1"/>
      <c r="E63" s="6" t="s">
        <v>68</v>
      </c>
      <c r="F63" s="1"/>
      <c r="G63" s="149"/>
      <c r="H63" s="1"/>
      <c r="I63" s="1"/>
      <c r="J63" s="43"/>
      <c r="K63" s="62"/>
    </row>
    <row r="64" spans="2:11" s="21" customFormat="1" ht="12.75">
      <c r="B64" s="30"/>
      <c r="C64" s="1"/>
      <c r="D64" s="1"/>
      <c r="E64" s="6" t="s">
        <v>69</v>
      </c>
      <c r="F64" s="1"/>
      <c r="G64" s="149"/>
      <c r="H64" s="1"/>
      <c r="I64" s="1"/>
      <c r="J64" s="43"/>
      <c r="K64" s="58"/>
    </row>
    <row r="65" spans="2:11" ht="12.75">
      <c r="B65" s="30"/>
      <c r="C65" s="1"/>
      <c r="D65" s="1"/>
      <c r="E65" s="6" t="s">
        <v>102</v>
      </c>
      <c r="F65" s="1"/>
      <c r="G65" s="149"/>
      <c r="H65" s="6"/>
      <c r="I65" s="1"/>
      <c r="K65" s="59"/>
    </row>
    <row r="66" spans="2:11" ht="12.75">
      <c r="B66" s="30"/>
      <c r="C66" s="1"/>
      <c r="D66" s="1"/>
      <c r="E66" s="6" t="s">
        <v>44</v>
      </c>
      <c r="F66" s="1"/>
      <c r="G66" s="149"/>
      <c r="H66" s="6"/>
      <c r="I66" s="1"/>
      <c r="K66" s="59"/>
    </row>
    <row r="67" spans="2:11" ht="12.75">
      <c r="B67" s="30"/>
      <c r="C67" s="1"/>
      <c r="D67" s="1"/>
      <c r="E67" s="1" t="s">
        <v>148</v>
      </c>
      <c r="F67" s="1"/>
      <c r="G67" s="148"/>
      <c r="H67" s="1"/>
      <c r="I67" s="1"/>
      <c r="K67" s="59"/>
    </row>
    <row r="68" spans="2:11" ht="12.75">
      <c r="B68" s="30"/>
      <c r="C68" s="1"/>
      <c r="D68" s="1"/>
      <c r="E68" s="17" t="s">
        <v>49</v>
      </c>
      <c r="F68" s="1"/>
      <c r="G68" s="82"/>
      <c r="H68" s="17"/>
      <c r="I68" s="1"/>
      <c r="K68" s="59"/>
    </row>
    <row r="69" spans="2:11" ht="15">
      <c r="B69" s="30"/>
      <c r="C69" s="1"/>
      <c r="D69" s="1"/>
      <c r="E69" s="17"/>
      <c r="F69" s="1"/>
      <c r="G69" s="82"/>
      <c r="H69" s="42"/>
      <c r="I69" s="42"/>
      <c r="K69" s="59"/>
    </row>
    <row r="70" spans="2:11" ht="12.75">
      <c r="B70" s="30"/>
      <c r="C70" s="151" t="s">
        <v>19</v>
      </c>
      <c r="D70" s="1"/>
      <c r="E70" s="1"/>
      <c r="F70" s="1"/>
      <c r="G70" s="1"/>
      <c r="H70" s="140"/>
      <c r="I70" s="206"/>
      <c r="J70" s="205"/>
      <c r="K70" s="1"/>
    </row>
    <row r="71" spans="2:11" ht="12.75">
      <c r="B71" s="30"/>
      <c r="C71" s="151" t="s">
        <v>20</v>
      </c>
      <c r="D71" s="1"/>
      <c r="E71" s="151" t="s">
        <v>7</v>
      </c>
      <c r="F71" s="1"/>
      <c r="G71" s="1"/>
      <c r="H71" s="242"/>
      <c r="I71" s="206"/>
      <c r="J71" s="205"/>
      <c r="K71" s="1"/>
    </row>
    <row r="72" spans="2:11" ht="12.75">
      <c r="B72" s="30"/>
      <c r="C72" s="241" t="s">
        <v>144</v>
      </c>
      <c r="D72" s="1"/>
      <c r="E72" s="1" t="s">
        <v>27</v>
      </c>
      <c r="F72" s="1"/>
      <c r="G72" s="1"/>
      <c r="H72" s="243"/>
      <c r="I72" s="206"/>
      <c r="J72" s="206"/>
      <c r="K72" s="1"/>
    </row>
    <row r="73" spans="2:11" ht="12.75">
      <c r="B73" s="57"/>
      <c r="C73" s="1"/>
      <c r="D73" s="1"/>
      <c r="E73" s="1" t="s">
        <v>35</v>
      </c>
      <c r="F73" s="1"/>
      <c r="G73" s="1"/>
      <c r="H73" s="231"/>
      <c r="I73" s="206"/>
      <c r="J73" s="206"/>
      <c r="K73" s="1"/>
    </row>
    <row r="74" spans="2:11" ht="15">
      <c r="B74" s="41"/>
      <c r="C74" s="1"/>
      <c r="D74" s="1"/>
      <c r="E74" s="1" t="s">
        <v>21</v>
      </c>
      <c r="F74" s="1"/>
      <c r="G74" s="1"/>
      <c r="H74" s="192"/>
      <c r="I74" s="206"/>
      <c r="J74" s="206"/>
      <c r="K74" s="1"/>
    </row>
    <row r="75" spans="2:11" ht="15">
      <c r="B75" s="42"/>
      <c r="C75" s="1"/>
      <c r="D75" s="1"/>
      <c r="E75" s="1" t="s">
        <v>145</v>
      </c>
      <c r="F75" s="1"/>
      <c r="G75" s="148"/>
      <c r="H75" s="192"/>
      <c r="I75" s="206"/>
      <c r="J75" s="206"/>
      <c r="K75" s="1"/>
    </row>
    <row r="76" spans="3:11" ht="12.75">
      <c r="C76" s="1"/>
      <c r="D76" s="1"/>
      <c r="E76" s="2" t="s">
        <v>146</v>
      </c>
      <c r="F76" s="2"/>
      <c r="G76" s="146"/>
      <c r="H76" s="192"/>
      <c r="I76" s="206"/>
      <c r="J76" s="206"/>
      <c r="K76" s="1"/>
    </row>
    <row r="77" spans="3:11" ht="12.75">
      <c r="C77" s="1"/>
      <c r="D77" s="1"/>
      <c r="E77" s="1" t="s">
        <v>147</v>
      </c>
      <c r="F77" s="1"/>
      <c r="G77" s="148"/>
      <c r="H77" s="192"/>
      <c r="I77" s="1"/>
      <c r="J77" s="1"/>
      <c r="K77" s="1"/>
    </row>
    <row r="78" spans="3:11" ht="15">
      <c r="C78" s="42"/>
      <c r="D78" s="42"/>
      <c r="E78" s="41"/>
      <c r="F78" s="41"/>
      <c r="G78" s="41"/>
      <c r="H78" s="1"/>
      <c r="I78" s="1"/>
      <c r="J78" s="1"/>
      <c r="K78" s="1"/>
    </row>
    <row r="79" spans="3:10" ht="15">
      <c r="C79" s="42"/>
      <c r="D79" s="42"/>
      <c r="E79" s="41"/>
      <c r="F79" s="41"/>
      <c r="G79" s="41"/>
      <c r="H79" s="41"/>
      <c r="I79" s="57"/>
      <c r="J79" s="83"/>
    </row>
    <row r="80" spans="3:10" ht="15">
      <c r="C80" s="41"/>
      <c r="D80" s="41"/>
      <c r="E80" s="42"/>
      <c r="F80" s="42"/>
      <c r="G80" s="42"/>
      <c r="H80" s="42"/>
      <c r="I80" s="30"/>
      <c r="J80" s="84"/>
    </row>
    <row r="81" spans="3:10" ht="15">
      <c r="C81" s="41"/>
      <c r="D81" s="41"/>
      <c r="E81" s="41"/>
      <c r="F81" s="41"/>
      <c r="G81" s="41"/>
      <c r="H81" s="41"/>
      <c r="I81" s="41"/>
      <c r="J81" s="85"/>
    </row>
    <row r="82" spans="3:4" ht="15">
      <c r="C82" s="42"/>
      <c r="D82" s="42"/>
    </row>
  </sheetData>
  <sheetProtection/>
  <mergeCells count="8">
    <mergeCell ref="B3:E4"/>
    <mergeCell ref="B6:H7"/>
    <mergeCell ref="B61:N61"/>
    <mergeCell ref="B11:I11"/>
    <mergeCell ref="B10:I10"/>
    <mergeCell ref="B8:I8"/>
    <mergeCell ref="B9:I9"/>
    <mergeCell ref="B5:C5"/>
  </mergeCells>
  <printOptions horizontalCentered="1"/>
  <pageMargins left="0.25" right="0.25" top="0.3" bottom="0.36" header="0.3" footer="0.3"/>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3:J48"/>
  <sheetViews>
    <sheetView zoomScale="120" zoomScaleNormal="120" zoomScalePageLayoutView="0" workbookViewId="0" topLeftCell="A40">
      <selection activeCell="B40" sqref="B40:G49"/>
    </sheetView>
  </sheetViews>
  <sheetFormatPr defaultColWidth="9.140625" defaultRowHeight="12.75"/>
  <cols>
    <col min="2" max="2" width="26.00390625" style="0" customWidth="1"/>
    <col min="4" max="4" width="12.28125" style="0" customWidth="1"/>
    <col min="7" max="8" width="15.421875" style="0" customWidth="1"/>
    <col min="9" max="9" width="21.00390625" style="0" customWidth="1"/>
    <col min="10" max="10" width="20.421875" style="0" customWidth="1"/>
  </cols>
  <sheetData>
    <row r="3" spans="1:10" ht="12.75" customHeight="1">
      <c r="A3" s="320" t="s">
        <v>114</v>
      </c>
      <c r="B3" s="320"/>
      <c r="C3" s="320"/>
      <c r="D3" s="320"/>
      <c r="E3" s="99"/>
      <c r="F3" s="100"/>
      <c r="G3" s="100"/>
      <c r="H3" s="100"/>
      <c r="I3" s="100"/>
      <c r="J3" s="113"/>
    </row>
    <row r="4" spans="1:10" ht="12.75">
      <c r="A4" s="320" t="s">
        <v>115</v>
      </c>
      <c r="B4" s="320"/>
      <c r="C4" s="99"/>
      <c r="D4" s="99"/>
      <c r="E4" s="99"/>
      <c r="F4" s="100"/>
      <c r="G4" s="100"/>
      <c r="H4" s="100"/>
      <c r="I4" s="100"/>
      <c r="J4" s="113"/>
    </row>
    <row r="5" spans="1:10" ht="13.5" customHeight="1">
      <c r="A5" s="321" t="s">
        <v>43</v>
      </c>
      <c r="B5" s="321"/>
      <c r="C5" s="321"/>
      <c r="D5" s="321"/>
      <c r="E5" s="321"/>
      <c r="F5" s="321"/>
      <c r="G5" s="321"/>
      <c r="H5" s="100"/>
      <c r="I5" s="100"/>
      <c r="J5" s="113"/>
    </row>
    <row r="6" spans="1:10" ht="13.5" customHeight="1">
      <c r="A6" s="321"/>
      <c r="B6" s="321"/>
      <c r="C6" s="321"/>
      <c r="D6" s="321"/>
      <c r="E6" s="321"/>
      <c r="F6" s="321"/>
      <c r="G6" s="321"/>
      <c r="H6" s="100"/>
      <c r="I6" s="100"/>
      <c r="J6" s="113"/>
    </row>
    <row r="7" spans="1:10" ht="12.75">
      <c r="A7" s="318" t="s">
        <v>40</v>
      </c>
      <c r="B7" s="318"/>
      <c r="C7" s="318"/>
      <c r="D7" s="318"/>
      <c r="E7" s="318"/>
      <c r="F7" s="318"/>
      <c r="G7" s="318"/>
      <c r="H7" s="318"/>
      <c r="I7" s="318"/>
      <c r="J7" s="114"/>
    </row>
    <row r="8" spans="1:10" ht="12.75">
      <c r="A8" s="319" t="s">
        <v>62</v>
      </c>
      <c r="B8" s="319"/>
      <c r="C8" s="319"/>
      <c r="D8" s="319"/>
      <c r="E8" s="319"/>
      <c r="F8" s="319"/>
      <c r="G8" s="319"/>
      <c r="H8" s="319"/>
      <c r="I8" s="319"/>
      <c r="J8" s="115"/>
    </row>
    <row r="9" spans="1:10" ht="12.75">
      <c r="A9" s="317"/>
      <c r="B9" s="317"/>
      <c r="C9" s="317"/>
      <c r="D9" s="317"/>
      <c r="E9" s="317"/>
      <c r="F9" s="317"/>
      <c r="G9" s="317"/>
      <c r="H9" s="317"/>
      <c r="I9" s="317"/>
      <c r="J9" s="116"/>
    </row>
    <row r="10" spans="1:10" ht="12.75">
      <c r="A10" s="316" t="s">
        <v>61</v>
      </c>
      <c r="B10" s="316"/>
      <c r="C10" s="316"/>
      <c r="D10" s="316"/>
      <c r="E10" s="316"/>
      <c r="F10" s="316"/>
      <c r="G10" s="316"/>
      <c r="H10" s="316"/>
      <c r="I10" s="316"/>
      <c r="J10" s="117"/>
    </row>
    <row r="11" spans="1:10" ht="24">
      <c r="A11" s="102" t="s">
        <v>0</v>
      </c>
      <c r="B11" s="102" t="s">
        <v>112</v>
      </c>
      <c r="C11" s="102" t="s">
        <v>6</v>
      </c>
      <c r="D11" s="102" t="s">
        <v>131</v>
      </c>
      <c r="E11" s="102" t="s">
        <v>10</v>
      </c>
      <c r="F11" s="102" t="s">
        <v>129</v>
      </c>
      <c r="G11" s="102" t="s">
        <v>130</v>
      </c>
      <c r="H11" s="102" t="s">
        <v>42</v>
      </c>
      <c r="I11" s="102" t="s">
        <v>25</v>
      </c>
      <c r="J11" s="105" t="s">
        <v>28</v>
      </c>
    </row>
    <row r="12" spans="1:10" ht="24" customHeight="1">
      <c r="A12" s="106">
        <v>1</v>
      </c>
      <c r="B12" s="251">
        <v>358</v>
      </c>
      <c r="C12" s="190" t="s">
        <v>15</v>
      </c>
      <c r="D12" s="198" t="s">
        <v>39</v>
      </c>
      <c r="E12" s="189" t="s">
        <v>32</v>
      </c>
      <c r="F12" s="108" t="s">
        <v>24</v>
      </c>
      <c r="G12" s="109">
        <v>10</v>
      </c>
      <c r="H12" s="109" t="s">
        <v>74</v>
      </c>
      <c r="J12" s="77"/>
    </row>
    <row r="13" spans="1:10" ht="24" customHeight="1">
      <c r="A13" s="106">
        <v>2</v>
      </c>
      <c r="B13" s="251">
        <v>367</v>
      </c>
      <c r="C13" s="190" t="s">
        <v>15</v>
      </c>
      <c r="D13" s="198" t="s">
        <v>39</v>
      </c>
      <c r="E13" s="189" t="s">
        <v>32</v>
      </c>
      <c r="F13" s="108" t="s">
        <v>24</v>
      </c>
      <c r="G13" s="109">
        <v>10</v>
      </c>
      <c r="H13" s="109" t="s">
        <v>75</v>
      </c>
      <c r="I13" s="109"/>
      <c r="J13" s="112"/>
    </row>
    <row r="14" spans="1:10" ht="24" customHeight="1">
      <c r="A14" s="106">
        <v>3</v>
      </c>
      <c r="B14" s="251">
        <v>352</v>
      </c>
      <c r="C14" s="190" t="s">
        <v>15</v>
      </c>
      <c r="D14" s="190" t="s">
        <v>39</v>
      </c>
      <c r="E14" s="189" t="s">
        <v>32</v>
      </c>
      <c r="F14" s="108" t="s">
        <v>24</v>
      </c>
      <c r="G14" s="109">
        <v>10</v>
      </c>
      <c r="H14" s="109" t="s">
        <v>75</v>
      </c>
      <c r="I14" s="109"/>
      <c r="J14" s="112"/>
    </row>
    <row r="15" spans="1:10" ht="24" customHeight="1">
      <c r="A15" s="106">
        <v>4</v>
      </c>
      <c r="B15" s="251">
        <v>415</v>
      </c>
      <c r="C15" s="190" t="s">
        <v>15</v>
      </c>
      <c r="D15" s="234" t="s">
        <v>16</v>
      </c>
      <c r="E15" s="189" t="s">
        <v>32</v>
      </c>
      <c r="F15" s="108" t="s">
        <v>24</v>
      </c>
      <c r="G15" s="109">
        <v>10</v>
      </c>
      <c r="H15" s="109" t="s">
        <v>75</v>
      </c>
      <c r="I15" s="109"/>
      <c r="J15" s="112"/>
    </row>
    <row r="16" spans="1:10" ht="24" customHeight="1">
      <c r="A16" s="106">
        <v>5</v>
      </c>
      <c r="B16" s="251">
        <v>561</v>
      </c>
      <c r="C16" s="190" t="s">
        <v>13</v>
      </c>
      <c r="D16" s="190" t="s">
        <v>76</v>
      </c>
      <c r="E16" s="189" t="s">
        <v>26</v>
      </c>
      <c r="F16" s="108" t="s">
        <v>34</v>
      </c>
      <c r="G16" s="109">
        <v>10</v>
      </c>
      <c r="H16" s="109" t="s">
        <v>75</v>
      </c>
      <c r="I16" s="109"/>
      <c r="J16" s="112"/>
    </row>
    <row r="17" spans="1:10" ht="24" customHeight="1">
      <c r="A17" s="106">
        <v>6</v>
      </c>
      <c r="B17" s="251">
        <v>675</v>
      </c>
      <c r="C17" s="190" t="s">
        <v>13</v>
      </c>
      <c r="D17" s="190" t="s">
        <v>57</v>
      </c>
      <c r="E17" s="189" t="s">
        <v>26</v>
      </c>
      <c r="F17" s="108" t="s">
        <v>24</v>
      </c>
      <c r="G17" s="109">
        <v>9.85</v>
      </c>
      <c r="H17" s="109" t="s">
        <v>48</v>
      </c>
      <c r="I17" s="108" t="s">
        <v>54</v>
      </c>
      <c r="J17" s="112"/>
    </row>
    <row r="18" spans="1:10" ht="24" customHeight="1">
      <c r="A18" s="106">
        <v>7</v>
      </c>
      <c r="B18" s="251">
        <v>963</v>
      </c>
      <c r="C18" s="190" t="s">
        <v>13</v>
      </c>
      <c r="D18" s="190" t="s">
        <v>37</v>
      </c>
      <c r="E18" s="189" t="s">
        <v>32</v>
      </c>
      <c r="F18" s="108" t="s">
        <v>24</v>
      </c>
      <c r="G18" s="109">
        <v>9.93</v>
      </c>
      <c r="H18" s="109" t="s">
        <v>48</v>
      </c>
      <c r="I18" s="108" t="s">
        <v>134</v>
      </c>
      <c r="J18" s="112"/>
    </row>
    <row r="19" spans="1:10" ht="24" customHeight="1">
      <c r="A19" s="106"/>
      <c r="B19" s="175" t="s">
        <v>56</v>
      </c>
      <c r="C19" s="107"/>
      <c r="D19" s="48"/>
      <c r="E19" s="108"/>
      <c r="F19" s="108"/>
      <c r="G19" s="109"/>
      <c r="H19" s="109"/>
      <c r="I19" s="108"/>
      <c r="J19" s="112"/>
    </row>
    <row r="20" spans="1:10" ht="24" customHeight="1">
      <c r="A20" s="106">
        <v>8</v>
      </c>
      <c r="B20" s="252">
        <v>979</v>
      </c>
      <c r="C20" s="200" t="s">
        <v>13</v>
      </c>
      <c r="D20" s="200" t="s">
        <v>37</v>
      </c>
      <c r="E20" s="201" t="s">
        <v>32</v>
      </c>
      <c r="F20" s="202" t="s">
        <v>24</v>
      </c>
      <c r="G20" s="109">
        <v>9.81</v>
      </c>
      <c r="H20" s="109" t="s">
        <v>48</v>
      </c>
      <c r="I20" s="108" t="s">
        <v>135</v>
      </c>
      <c r="J20" s="112"/>
    </row>
    <row r="21" spans="1:10" ht="24" customHeight="1">
      <c r="A21" s="106"/>
      <c r="B21" s="251">
        <v>684</v>
      </c>
      <c r="C21" s="232" t="s">
        <v>13</v>
      </c>
      <c r="D21" s="232" t="s">
        <v>57</v>
      </c>
      <c r="E21" s="233" t="s">
        <v>26</v>
      </c>
      <c r="F21" s="108" t="s">
        <v>24</v>
      </c>
      <c r="G21" s="109">
        <v>9.83</v>
      </c>
      <c r="H21" s="109" t="s">
        <v>48</v>
      </c>
      <c r="I21" s="108" t="s">
        <v>133</v>
      </c>
      <c r="J21" s="112"/>
    </row>
    <row r="22" spans="1:10" ht="24" customHeight="1">
      <c r="A22" s="106"/>
      <c r="B22" s="196">
        <v>46</v>
      </c>
      <c r="C22" s="190" t="s">
        <v>13</v>
      </c>
      <c r="D22" s="190" t="s">
        <v>36</v>
      </c>
      <c r="E22" s="189" t="s">
        <v>32</v>
      </c>
      <c r="F22" s="108" t="s">
        <v>24</v>
      </c>
      <c r="G22" s="174">
        <v>9.78</v>
      </c>
      <c r="H22" s="109" t="s">
        <v>58</v>
      </c>
      <c r="I22" s="108"/>
      <c r="J22" s="112"/>
    </row>
    <row r="23" spans="1:10" ht="24" customHeight="1">
      <c r="A23" s="106"/>
      <c r="B23" s="196">
        <v>941</v>
      </c>
      <c r="C23" s="190" t="s">
        <v>13</v>
      </c>
      <c r="D23" s="199" t="s">
        <v>37</v>
      </c>
      <c r="E23" s="189" t="s">
        <v>32</v>
      </c>
      <c r="F23" s="108" t="s">
        <v>24</v>
      </c>
      <c r="G23" s="174">
        <v>9.7</v>
      </c>
      <c r="H23" s="49" t="s">
        <v>58</v>
      </c>
      <c r="I23" s="48"/>
      <c r="J23" s="112"/>
    </row>
    <row r="24" spans="1:10" ht="24" customHeight="1">
      <c r="A24" s="106"/>
      <c r="B24" s="182" t="s">
        <v>55</v>
      </c>
      <c r="C24" s="177"/>
      <c r="D24" s="152"/>
      <c r="E24" s="178"/>
      <c r="F24" s="178"/>
      <c r="G24" s="179"/>
      <c r="H24" s="180"/>
      <c r="I24" s="178"/>
      <c r="J24" s="181"/>
    </row>
    <row r="25" spans="1:10" ht="24" customHeight="1">
      <c r="A25" s="106"/>
      <c r="B25" s="253">
        <v>63</v>
      </c>
      <c r="C25" s="190" t="s">
        <v>13</v>
      </c>
      <c r="D25" s="190" t="s">
        <v>64</v>
      </c>
      <c r="E25" s="189" t="s">
        <v>33</v>
      </c>
      <c r="F25" s="191" t="s">
        <v>24</v>
      </c>
      <c r="G25" s="109"/>
      <c r="H25" s="109"/>
      <c r="I25" s="108" t="s">
        <v>63</v>
      </c>
      <c r="J25" s="112"/>
    </row>
    <row r="26" spans="1:10" ht="24" customHeight="1">
      <c r="A26" s="77"/>
      <c r="B26" s="253">
        <v>3</v>
      </c>
      <c r="C26" s="190" t="s">
        <v>15</v>
      </c>
      <c r="D26" s="190" t="s">
        <v>65</v>
      </c>
      <c r="E26" s="189" t="s">
        <v>33</v>
      </c>
      <c r="F26" s="191" t="s">
        <v>24</v>
      </c>
      <c r="G26" s="109"/>
      <c r="H26" s="77"/>
      <c r="I26" s="108" t="s">
        <v>63</v>
      </c>
      <c r="J26" s="77"/>
    </row>
    <row r="27" spans="1:10" ht="24" customHeight="1">
      <c r="A27" s="77"/>
      <c r="B27" s="253">
        <v>22</v>
      </c>
      <c r="C27" s="190" t="s">
        <v>15</v>
      </c>
      <c r="D27" s="190" t="s">
        <v>66</v>
      </c>
      <c r="E27" s="189" t="s">
        <v>33</v>
      </c>
      <c r="F27" s="191" t="s">
        <v>24</v>
      </c>
      <c r="G27" s="109"/>
      <c r="H27" s="77"/>
      <c r="I27" s="108" t="s">
        <v>63</v>
      </c>
      <c r="J27" s="77"/>
    </row>
    <row r="28" spans="1:10" ht="24" customHeight="1">
      <c r="A28" s="77"/>
      <c r="B28" s="253">
        <v>28</v>
      </c>
      <c r="C28" s="190" t="s">
        <v>15</v>
      </c>
      <c r="D28" s="190" t="s">
        <v>66</v>
      </c>
      <c r="E28" s="189" t="s">
        <v>33</v>
      </c>
      <c r="F28" s="191" t="s">
        <v>24</v>
      </c>
      <c r="G28" s="109"/>
      <c r="H28" s="77"/>
      <c r="I28" s="108" t="s">
        <v>63</v>
      </c>
      <c r="J28" s="77"/>
    </row>
    <row r="29" spans="1:10" ht="24" customHeight="1">
      <c r="A29" s="77"/>
      <c r="B29" s="253">
        <v>670</v>
      </c>
      <c r="C29" s="190" t="s">
        <v>13</v>
      </c>
      <c r="D29" s="190" t="s">
        <v>57</v>
      </c>
      <c r="E29" s="189" t="s">
        <v>26</v>
      </c>
      <c r="F29" s="191" t="s">
        <v>24</v>
      </c>
      <c r="G29" s="109"/>
      <c r="H29" s="77"/>
      <c r="I29" s="108" t="s">
        <v>67</v>
      </c>
      <c r="J29" s="77"/>
    </row>
    <row r="30" spans="1:10" ht="24" customHeight="1">
      <c r="A30" s="77"/>
      <c r="B30" s="253">
        <v>5</v>
      </c>
      <c r="C30" s="190" t="s">
        <v>15</v>
      </c>
      <c r="D30" s="190" t="s">
        <v>66</v>
      </c>
      <c r="E30" s="189" t="s">
        <v>32</v>
      </c>
      <c r="F30" s="191" t="s">
        <v>24</v>
      </c>
      <c r="G30" s="109"/>
      <c r="H30" s="77"/>
      <c r="I30" s="108" t="s">
        <v>67</v>
      </c>
      <c r="J30" s="77"/>
    </row>
    <row r="31" spans="1:9" ht="24" customHeight="1">
      <c r="A31" s="30" t="s">
        <v>140</v>
      </c>
      <c r="B31" s="265"/>
      <c r="C31" s="266"/>
      <c r="D31" s="266"/>
      <c r="E31" s="267"/>
      <c r="F31" s="268"/>
      <c r="G31" s="269"/>
      <c r="I31" s="270"/>
    </row>
    <row r="32" spans="1:9" ht="10.5" customHeight="1">
      <c r="A32" s="30" t="s">
        <v>141</v>
      </c>
      <c r="B32" s="265"/>
      <c r="C32" s="266"/>
      <c r="D32" s="266"/>
      <c r="E32" s="267"/>
      <c r="F32" s="268"/>
      <c r="G32" s="269"/>
      <c r="I32" s="270"/>
    </row>
    <row r="33" spans="1:9" ht="17.25" customHeight="1">
      <c r="A33" s="30"/>
      <c r="B33" s="271" t="s">
        <v>20</v>
      </c>
      <c r="C33" s="266"/>
      <c r="D33" s="272" t="s">
        <v>142</v>
      </c>
      <c r="E33" s="267"/>
      <c r="F33" s="268"/>
      <c r="G33" s="269"/>
      <c r="I33" s="270"/>
    </row>
    <row r="34" spans="1:10" ht="12.75" customHeight="1">
      <c r="A34" s="103"/>
      <c r="B34" s="9" t="s">
        <v>70</v>
      </c>
      <c r="C34" s="1"/>
      <c r="D34" s="6" t="s">
        <v>68</v>
      </c>
      <c r="E34" s="1"/>
      <c r="F34" s="149"/>
      <c r="G34" s="6"/>
      <c r="H34" s="98"/>
      <c r="I34" s="110"/>
      <c r="J34" s="119"/>
    </row>
    <row r="35" spans="1:10" ht="12.75">
      <c r="A35" s="103"/>
      <c r="B35" s="1"/>
      <c r="C35" s="1"/>
      <c r="D35" s="6" t="s">
        <v>69</v>
      </c>
      <c r="E35" s="1"/>
      <c r="F35" s="149"/>
      <c r="G35" s="6"/>
      <c r="H35" s="98"/>
      <c r="I35" s="110"/>
      <c r="J35" s="119"/>
    </row>
    <row r="36" spans="1:10" ht="12.75">
      <c r="A36" s="103"/>
      <c r="B36" s="1"/>
      <c r="C36" s="1"/>
      <c r="D36" s="6" t="s">
        <v>102</v>
      </c>
      <c r="E36" s="1"/>
      <c r="F36" s="149"/>
      <c r="G36" s="17"/>
      <c r="H36" s="101"/>
      <c r="I36" s="111"/>
      <c r="J36" s="120"/>
    </row>
    <row r="37" spans="1:10" ht="12.75">
      <c r="A37" s="103"/>
      <c r="B37" s="1"/>
      <c r="C37" s="1"/>
      <c r="D37" s="6" t="s">
        <v>44</v>
      </c>
      <c r="E37" s="1"/>
      <c r="F37" s="149"/>
      <c r="G37" s="1"/>
      <c r="H37" s="97"/>
      <c r="I37" s="103"/>
      <c r="J37" s="118"/>
    </row>
    <row r="38" spans="1:10" ht="15">
      <c r="A38" s="103"/>
      <c r="B38" s="1"/>
      <c r="C38" s="1"/>
      <c r="D38" s="1" t="s">
        <v>148</v>
      </c>
      <c r="E38" s="1"/>
      <c r="F38" s="148"/>
      <c r="G38" s="42"/>
      <c r="H38" s="104"/>
      <c r="I38" s="103"/>
      <c r="J38" s="118"/>
    </row>
    <row r="39" spans="1:10" ht="15">
      <c r="A39" s="103"/>
      <c r="B39" s="1"/>
      <c r="C39" s="1"/>
      <c r="D39" s="17" t="s">
        <v>49</v>
      </c>
      <c r="E39" s="1"/>
      <c r="F39" s="82"/>
      <c r="G39" s="42"/>
      <c r="H39" s="104"/>
      <c r="I39" s="103"/>
      <c r="J39" s="118"/>
    </row>
    <row r="40" spans="2:8" ht="12.75">
      <c r="B40" s="151" t="s">
        <v>19</v>
      </c>
      <c r="C40" s="1"/>
      <c r="D40" s="1"/>
      <c r="E40" s="1"/>
      <c r="F40" s="1"/>
      <c r="G40" s="140"/>
      <c r="H40" s="206"/>
    </row>
    <row r="41" spans="2:8" ht="12.75">
      <c r="B41" s="151" t="s">
        <v>20</v>
      </c>
      <c r="C41" s="1"/>
      <c r="D41" s="151" t="s">
        <v>7</v>
      </c>
      <c r="E41" s="1"/>
      <c r="F41" s="1"/>
      <c r="G41" s="242"/>
      <c r="H41" s="206"/>
    </row>
    <row r="42" spans="2:8" ht="12.75">
      <c r="B42" s="241" t="s">
        <v>144</v>
      </c>
      <c r="C42" s="1"/>
      <c r="D42" s="1" t="s">
        <v>27</v>
      </c>
      <c r="E42" s="1"/>
      <c r="F42" s="1"/>
      <c r="G42" s="243"/>
      <c r="H42" s="206"/>
    </row>
    <row r="43" spans="2:8" ht="12.75">
      <c r="B43" s="1"/>
      <c r="C43" s="1"/>
      <c r="D43" s="1" t="s">
        <v>35</v>
      </c>
      <c r="E43" s="1"/>
      <c r="F43" s="1"/>
      <c r="G43" s="231"/>
      <c r="H43" s="206"/>
    </row>
    <row r="44" spans="2:8" ht="12.75">
      <c r="B44" s="1"/>
      <c r="C44" s="1"/>
      <c r="D44" s="1" t="s">
        <v>21</v>
      </c>
      <c r="E44" s="1"/>
      <c r="F44" s="1"/>
      <c r="G44" s="192"/>
      <c r="H44" s="206"/>
    </row>
    <row r="45" spans="2:8" ht="12.75">
      <c r="B45" s="1"/>
      <c r="C45" s="1"/>
      <c r="D45" s="1" t="s">
        <v>145</v>
      </c>
      <c r="E45" s="1"/>
      <c r="F45" s="148"/>
      <c r="G45" s="192"/>
      <c r="H45" s="206"/>
    </row>
    <row r="46" spans="2:8" ht="12.75">
      <c r="B46" s="1"/>
      <c r="C46" s="1"/>
      <c r="D46" s="2" t="s">
        <v>146</v>
      </c>
      <c r="E46" s="2"/>
      <c r="F46" s="146"/>
      <c r="G46" s="192"/>
      <c r="H46" s="206"/>
    </row>
    <row r="47" spans="2:8" ht="12.75">
      <c r="B47" s="1"/>
      <c r="C47" s="1"/>
      <c r="D47" s="1" t="s">
        <v>147</v>
      </c>
      <c r="E47" s="1"/>
      <c r="F47" s="148"/>
      <c r="G47" s="192"/>
      <c r="H47" s="1"/>
    </row>
    <row r="48" spans="2:8" ht="15">
      <c r="B48" s="42"/>
      <c r="C48" s="42"/>
      <c r="D48" s="41"/>
      <c r="E48" s="41"/>
      <c r="F48" s="41"/>
      <c r="G48" s="1"/>
      <c r="H48" s="1"/>
    </row>
  </sheetData>
  <sheetProtection/>
  <mergeCells count="7">
    <mergeCell ref="A10:I10"/>
    <mergeCell ref="A9:I9"/>
    <mergeCell ref="A7:I7"/>
    <mergeCell ref="A8:I8"/>
    <mergeCell ref="A4:B4"/>
    <mergeCell ref="A3:D3"/>
    <mergeCell ref="A5:G6"/>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3:J32"/>
  <sheetViews>
    <sheetView zoomScale="120" zoomScaleNormal="120" zoomScalePageLayoutView="0" workbookViewId="0" topLeftCell="A11">
      <selection activeCell="C18" sqref="C18"/>
    </sheetView>
  </sheetViews>
  <sheetFormatPr defaultColWidth="9.140625" defaultRowHeight="12.75"/>
  <cols>
    <col min="3" max="3" width="26.421875" style="0" customWidth="1"/>
    <col min="5" max="5" width="16.8515625" style="0" customWidth="1"/>
    <col min="7" max="7" width="17.421875" style="0" customWidth="1"/>
    <col min="8" max="8" width="12.00390625" style="0" customWidth="1"/>
    <col min="9" max="9" width="11.28125" style="0" customWidth="1"/>
    <col min="10" max="10" width="19.00390625" style="43" customWidth="1"/>
  </cols>
  <sheetData>
    <row r="3" spans="1:9" ht="12.75" customHeight="1">
      <c r="A3" s="121"/>
      <c r="B3" s="322" t="s">
        <v>132</v>
      </c>
      <c r="C3" s="322"/>
      <c r="D3" s="322"/>
      <c r="E3" s="322"/>
      <c r="F3" s="123"/>
      <c r="G3" s="125"/>
      <c r="H3" s="125"/>
      <c r="I3" s="125"/>
    </row>
    <row r="4" spans="1:9" ht="12.75">
      <c r="A4" s="121"/>
      <c r="B4" s="322" t="s">
        <v>115</v>
      </c>
      <c r="C4" s="322"/>
      <c r="D4" s="123"/>
      <c r="E4" s="123"/>
      <c r="F4" s="123"/>
      <c r="G4" s="125"/>
      <c r="H4" s="125"/>
      <c r="I4" s="125"/>
    </row>
    <row r="5" spans="1:9" ht="13.5" customHeight="1">
      <c r="A5" s="121"/>
      <c r="B5" s="323" t="s">
        <v>43</v>
      </c>
      <c r="C5" s="323"/>
      <c r="D5" s="323"/>
      <c r="E5" s="323"/>
      <c r="F5" s="323"/>
      <c r="G5" s="323"/>
      <c r="H5" s="323"/>
      <c r="I5" s="125"/>
    </row>
    <row r="6" spans="1:9" ht="13.5" customHeight="1">
      <c r="A6" s="121"/>
      <c r="B6" s="323"/>
      <c r="C6" s="323"/>
      <c r="D6" s="323"/>
      <c r="E6" s="323"/>
      <c r="F6" s="323"/>
      <c r="G6" s="323"/>
      <c r="H6" s="323"/>
      <c r="I6" s="125"/>
    </row>
    <row r="7" spans="1:9" ht="12.75">
      <c r="A7" s="121"/>
      <c r="B7" s="326" t="s">
        <v>41</v>
      </c>
      <c r="C7" s="326"/>
      <c r="D7" s="326"/>
      <c r="E7" s="326"/>
      <c r="F7" s="326"/>
      <c r="G7" s="326"/>
      <c r="H7" s="326"/>
      <c r="I7" s="326"/>
    </row>
    <row r="8" spans="1:9" ht="12.75">
      <c r="A8" s="121"/>
      <c r="B8" s="327" t="s">
        <v>62</v>
      </c>
      <c r="C8" s="327"/>
      <c r="D8" s="327"/>
      <c r="E8" s="327"/>
      <c r="F8" s="327"/>
      <c r="G8" s="327"/>
      <c r="H8" s="327"/>
      <c r="I8" s="327"/>
    </row>
    <row r="9" spans="1:9" ht="12.75">
      <c r="A9" s="121"/>
      <c r="B9" s="328"/>
      <c r="C9" s="328"/>
      <c r="D9" s="328"/>
      <c r="E9" s="328"/>
      <c r="F9" s="328"/>
      <c r="G9" s="328"/>
      <c r="H9" s="328"/>
      <c r="I9" s="328"/>
    </row>
    <row r="10" spans="1:9" ht="15.75">
      <c r="A10" s="124"/>
      <c r="B10" s="325" t="s">
        <v>61</v>
      </c>
      <c r="C10" s="325"/>
      <c r="D10" s="325"/>
      <c r="E10" s="325"/>
      <c r="F10" s="325"/>
      <c r="G10" s="325"/>
      <c r="H10" s="325"/>
      <c r="I10" s="325"/>
    </row>
    <row r="11" spans="1:10" ht="24">
      <c r="A11" s="121"/>
      <c r="B11" s="127" t="s">
        <v>0</v>
      </c>
      <c r="C11" s="127" t="s">
        <v>112</v>
      </c>
      <c r="D11" s="127" t="s">
        <v>6</v>
      </c>
      <c r="E11" s="127" t="s">
        <v>1</v>
      </c>
      <c r="F11" s="127" t="s">
        <v>10</v>
      </c>
      <c r="G11" s="127" t="s">
        <v>129</v>
      </c>
      <c r="H11" s="127" t="s">
        <v>42</v>
      </c>
      <c r="I11" s="127" t="s">
        <v>25</v>
      </c>
      <c r="J11" s="44"/>
    </row>
    <row r="12" spans="1:10" ht="15">
      <c r="A12" s="126"/>
      <c r="B12" s="129">
        <v>1</v>
      </c>
      <c r="C12" s="196">
        <v>363</v>
      </c>
      <c r="D12" s="189" t="s">
        <v>15</v>
      </c>
      <c r="E12" s="189" t="s">
        <v>71</v>
      </c>
      <c r="F12" s="189" t="s">
        <v>32</v>
      </c>
      <c r="G12" s="197" t="s">
        <v>73</v>
      </c>
      <c r="H12" s="194">
        <v>85</v>
      </c>
      <c r="I12" s="155"/>
      <c r="J12" s="195"/>
    </row>
    <row r="13" spans="1:10" ht="15">
      <c r="A13" s="126"/>
      <c r="B13" s="129">
        <v>2</v>
      </c>
      <c r="C13" s="196">
        <v>246</v>
      </c>
      <c r="D13" s="189" t="s">
        <v>15</v>
      </c>
      <c r="E13" s="189" t="s">
        <v>17</v>
      </c>
      <c r="F13" s="189" t="s">
        <v>32</v>
      </c>
      <c r="G13" s="197" t="s">
        <v>24</v>
      </c>
      <c r="H13" s="194">
        <v>60</v>
      </c>
      <c r="I13" s="155"/>
      <c r="J13" s="195"/>
    </row>
    <row r="14" spans="1:10" ht="12.75">
      <c r="A14" s="126"/>
      <c r="B14" s="324" t="s">
        <v>72</v>
      </c>
      <c r="C14" s="324"/>
      <c r="J14" s="195"/>
    </row>
    <row r="15" spans="1:10" ht="15">
      <c r="A15" s="126"/>
      <c r="B15" s="129">
        <v>3</v>
      </c>
      <c r="C15" s="196">
        <v>47</v>
      </c>
      <c r="D15" s="189" t="s">
        <v>13</v>
      </c>
      <c r="E15" s="189" t="s">
        <v>36</v>
      </c>
      <c r="F15" s="189" t="s">
        <v>32</v>
      </c>
      <c r="G15" s="197" t="s">
        <v>24</v>
      </c>
      <c r="H15" s="194">
        <v>45</v>
      </c>
      <c r="I15" s="155"/>
      <c r="J15" s="195"/>
    </row>
    <row r="16" spans="1:9" ht="12.75">
      <c r="A16" s="126"/>
      <c r="B16" s="134"/>
      <c r="C16" s="193" t="s">
        <v>20</v>
      </c>
      <c r="D16" s="9"/>
      <c r="E16" s="5" t="s">
        <v>7</v>
      </c>
      <c r="F16" s="1"/>
      <c r="G16" s="147"/>
      <c r="H16" s="122"/>
      <c r="I16" s="131"/>
    </row>
    <row r="17" spans="1:9" ht="12.75">
      <c r="A17" s="126"/>
      <c r="B17" s="130"/>
      <c r="C17" s="9" t="s">
        <v>70</v>
      </c>
      <c r="D17" s="1"/>
      <c r="E17" s="6" t="s">
        <v>68</v>
      </c>
      <c r="F17" s="1"/>
      <c r="G17" s="149"/>
      <c r="H17" s="1"/>
      <c r="I17" s="128"/>
    </row>
    <row r="18" spans="1:9" ht="12.75">
      <c r="A18" s="126"/>
      <c r="B18" s="128"/>
      <c r="C18" s="1"/>
      <c r="D18" s="1"/>
      <c r="E18" s="6" t="s">
        <v>69</v>
      </c>
      <c r="F18" s="1"/>
      <c r="G18" s="149"/>
      <c r="H18" s="1"/>
      <c r="I18" s="128"/>
    </row>
    <row r="19" spans="1:9" ht="12.75">
      <c r="A19" s="121"/>
      <c r="B19" s="128"/>
      <c r="C19" s="1"/>
      <c r="D19" s="1"/>
      <c r="E19" s="6" t="s">
        <v>102</v>
      </c>
      <c r="F19" s="1"/>
      <c r="G19" s="149"/>
      <c r="H19" s="6"/>
      <c r="I19" s="132"/>
    </row>
    <row r="20" spans="1:9" ht="12.75">
      <c r="A20" s="121"/>
      <c r="B20" s="128"/>
      <c r="C20" s="1"/>
      <c r="D20" s="1"/>
      <c r="E20" s="6" t="s">
        <v>44</v>
      </c>
      <c r="F20" s="1"/>
      <c r="G20" s="149"/>
      <c r="H20" s="6"/>
      <c r="I20" s="132"/>
    </row>
    <row r="21" spans="1:9" ht="12.75">
      <c r="A21" s="121"/>
      <c r="B21" s="128"/>
      <c r="C21" s="1"/>
      <c r="D21" s="1"/>
      <c r="E21" s="1" t="s">
        <v>148</v>
      </c>
      <c r="F21" s="1"/>
      <c r="G21" s="148"/>
      <c r="H21" s="1"/>
      <c r="I21" s="128"/>
    </row>
    <row r="22" spans="2:9" ht="12.75">
      <c r="B22" s="128"/>
      <c r="C22" s="1"/>
      <c r="D22" s="1"/>
      <c r="E22" s="17" t="s">
        <v>49</v>
      </c>
      <c r="F22" s="1"/>
      <c r="G22" s="82"/>
      <c r="H22" s="17"/>
      <c r="I22" s="133"/>
    </row>
    <row r="23" spans="2:9" ht="15">
      <c r="B23" s="128"/>
      <c r="C23" s="1"/>
      <c r="D23" s="1"/>
      <c r="E23" s="17"/>
      <c r="F23" s="1"/>
      <c r="G23" s="82"/>
      <c r="H23" s="42"/>
      <c r="I23" s="128"/>
    </row>
    <row r="24" spans="3:8" ht="12.75">
      <c r="C24" s="151" t="s">
        <v>19</v>
      </c>
      <c r="D24" s="1"/>
      <c r="E24" s="1"/>
      <c r="F24" s="1"/>
      <c r="G24" s="1"/>
      <c r="H24" s="140"/>
    </row>
    <row r="25" spans="3:8" ht="12.75">
      <c r="C25" s="151" t="s">
        <v>20</v>
      </c>
      <c r="D25" s="1"/>
      <c r="E25" s="151" t="s">
        <v>7</v>
      </c>
      <c r="F25" s="1"/>
      <c r="G25" s="1"/>
      <c r="H25" s="242"/>
    </row>
    <row r="26" spans="3:8" ht="12.75">
      <c r="C26" s="241" t="s">
        <v>144</v>
      </c>
      <c r="D26" s="1"/>
      <c r="E26" s="1" t="s">
        <v>27</v>
      </c>
      <c r="F26" s="1"/>
      <c r="G26" s="1"/>
      <c r="H26" s="243"/>
    </row>
    <row r="27" spans="3:8" ht="12.75">
      <c r="C27" s="1"/>
      <c r="D27" s="1"/>
      <c r="E27" s="1" t="s">
        <v>35</v>
      </c>
      <c r="F27" s="1"/>
      <c r="G27" s="1"/>
      <c r="H27" s="231"/>
    </row>
    <row r="28" spans="3:8" ht="12.75">
      <c r="C28" s="1"/>
      <c r="D28" s="1"/>
      <c r="E28" s="1" t="s">
        <v>21</v>
      </c>
      <c r="F28" s="1"/>
      <c r="G28" s="1"/>
      <c r="H28" s="192"/>
    </row>
    <row r="29" spans="3:8" ht="12.75">
      <c r="C29" s="1"/>
      <c r="D29" s="1"/>
      <c r="E29" s="1" t="s">
        <v>145</v>
      </c>
      <c r="F29" s="1"/>
      <c r="G29" s="148"/>
      <c r="H29" s="192"/>
    </row>
    <row r="30" spans="3:8" ht="12.75">
      <c r="C30" s="1"/>
      <c r="D30" s="1"/>
      <c r="E30" s="2" t="s">
        <v>146</v>
      </c>
      <c r="F30" s="2"/>
      <c r="G30" s="146"/>
      <c r="H30" s="192"/>
    </row>
    <row r="31" spans="3:8" ht="12.75">
      <c r="C31" s="1"/>
      <c r="D31" s="1"/>
      <c r="E31" s="1" t="s">
        <v>147</v>
      </c>
      <c r="F31" s="1"/>
      <c r="G31" s="148"/>
      <c r="H31" s="192"/>
    </row>
    <row r="32" spans="3:8" ht="15">
      <c r="C32" s="42"/>
      <c r="D32" s="42"/>
      <c r="E32" s="41"/>
      <c r="F32" s="41"/>
      <c r="G32" s="41"/>
      <c r="H32" s="1"/>
    </row>
  </sheetData>
  <sheetProtection/>
  <mergeCells count="8">
    <mergeCell ref="B3:E3"/>
    <mergeCell ref="B5:H6"/>
    <mergeCell ref="B14:C14"/>
    <mergeCell ref="B10:I10"/>
    <mergeCell ref="B4:C4"/>
    <mergeCell ref="B7:I7"/>
    <mergeCell ref="B8:I8"/>
    <mergeCell ref="B9:I9"/>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 Ovidius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hp</cp:lastModifiedBy>
  <cp:lastPrinted>2019-04-12T06:25:48Z</cp:lastPrinted>
  <dcterms:created xsi:type="dcterms:W3CDTF">2012-11-06T08:28:35Z</dcterms:created>
  <dcterms:modified xsi:type="dcterms:W3CDTF">2020-12-04T11:16:07Z</dcterms:modified>
  <cp:category/>
  <cp:version/>
  <cp:contentType/>
  <cp:contentStatus/>
</cp:coreProperties>
</file>